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SCRITA_Humanidades_20222" sheetId="1" r:id="rId4"/>
    <sheet name="ESCRITA_Artes_20222" sheetId="2" r:id="rId5"/>
  </sheets>
</workbook>
</file>

<file path=xl/sharedStrings.xml><?xml version="1.0" encoding="utf-8"?>
<sst xmlns="http://schemas.openxmlformats.org/spreadsheetml/2006/main" uniqueCount="78">
  <si>
    <t xml:space="preserve">Estudante: </t>
  </si>
  <si>
    <t>Número de matrícula:</t>
  </si>
  <si>
    <t>Código de curso:</t>
  </si>
  <si>
    <t>_________</t>
  </si>
  <si>
    <t>Possui processo de aproveitamento de estudos?</t>
  </si>
  <si>
    <t>(      )</t>
  </si>
  <si>
    <t>SIM - Nº23066/_______/______-__</t>
  </si>
  <si>
    <t>NÃO</t>
  </si>
  <si>
    <t xml:space="preserve"> Quadro Geral</t>
  </si>
  <si>
    <t>Obrigatórias</t>
  </si>
  <si>
    <t>CH</t>
  </si>
  <si>
    <t>Optativas Área Concentração</t>
  </si>
  <si>
    <t>Optativas de Grande Área</t>
  </si>
  <si>
    <t>Artísticas</t>
  </si>
  <si>
    <t>Livres</t>
  </si>
  <si>
    <t>Total Carga Horária Cursada</t>
  </si>
  <si>
    <t>HACA01</t>
  </si>
  <si>
    <t>Total Carga Horária Faltante</t>
  </si>
  <si>
    <t>HACA03</t>
  </si>
  <si>
    <t>Total Hora Complementares</t>
  </si>
  <si>
    <t>HACA34</t>
  </si>
  <si>
    <t>Carga Horária Total</t>
  </si>
  <si>
    <t>LETE43</t>
  </si>
  <si>
    <t>LETE45</t>
  </si>
  <si>
    <t>TOTAL</t>
  </si>
  <si>
    <t>LETA07</t>
  </si>
  <si>
    <t>Necessárias</t>
  </si>
  <si>
    <t>LETA08</t>
  </si>
  <si>
    <t>Faltam</t>
  </si>
  <si>
    <t>LETA10</t>
  </si>
  <si>
    <t>Científicas</t>
  </si>
  <si>
    <t>LETB90</t>
  </si>
  <si>
    <t>LETB96</t>
  </si>
  <si>
    <t>Recomendações</t>
  </si>
  <si>
    <t>CH-12%</t>
  </si>
  <si>
    <t>No. de CCS (68h)</t>
  </si>
  <si>
    <t>LETB97</t>
  </si>
  <si>
    <t>Optativas de Área de concentração</t>
  </si>
  <si>
    <t>13 (2 de 34hs)</t>
  </si>
  <si>
    <t>LETB98</t>
  </si>
  <si>
    <t>LETC02</t>
  </si>
  <si>
    <t>Optativas de grande área</t>
  </si>
  <si>
    <t xml:space="preserve">Faltam </t>
  </si>
  <si>
    <t>Complementares</t>
  </si>
  <si>
    <t>Observações:</t>
  </si>
  <si>
    <t>OB - Obrigatórias da grande área e da área de concentração</t>
  </si>
  <si>
    <t>OG - Optativas de grande área: ADM, COM, DIR, ECO, EDC, FCC, FCH, ICI, IPS e componentes humanísticos do IHAC. São "optatórias" 3 entre 5 Estudos humanísticos (HACA35, HACA36, HACA51, HACA76, HACA77)</t>
  </si>
  <si>
    <t>OC - Optativas de área de concentração (ver projeto pedagógico)</t>
  </si>
  <si>
    <t>OZ - Cultura Artística: DAN, EBA, LET, MUS, TEA</t>
  </si>
  <si>
    <t>OY - Cultura Científica: BIO, ENF, FAR, FOF, ICS, ISC, MED, MEV, NUT, ARQ, ENG, FIS,  GEO, MAT, QUI, IMS, ICT</t>
  </si>
  <si>
    <t>LV - Livres: Qualquer código (carga horária excedente das Humanísticas, Científicas ou Optativas de Artes)</t>
  </si>
  <si>
    <t>Importante: (válido para formandos até os semestres 2024-1, 2024-2, 2025-1 e 2025-2, após esses semestres todos os estudantes serão migrados para a nova matriz curricular 2023-1 que inclui extensão curricular)</t>
  </si>
  <si>
    <t xml:space="preserve">A planilha deve ser preenchida com todos os componentes cursados com aprovação, mais aqueles nos quais o estudante estiver inscrito no semestre 2024.1, ressaltando que, caso estes últimos sejam indispensáveis para a integralização, a formatura dependerá da aprovação nos mesmos. </t>
  </si>
  <si>
    <t>Na tabela de recomendações a coluna "número de componentes" fornece  apenas uma estimativa,  calculada com base em componentes de CH = 68 h. O que importa é a soma da CH</t>
  </si>
  <si>
    <t>Em razão da mudança da carga horária dos componentes de múltiplos de 17h para múltiplos de 15h, é admissível um déficit de até 12% em carga horária por natureza (ou seja, em OB, OC, OG, OY e OZ).</t>
  </si>
  <si>
    <t>Contudo, a carga horária total cursada (incluindo os componentes nos quais o estudante estiver inscrito em 2024.1) não poderá ser inferior a 2400 horas, somando componentes curriculares  (pelo menos 2040 horas) e atividades complementares (pelo menos 360 horas).</t>
  </si>
  <si>
    <t>Portanto a carga horária em déficit em outros componentes deve ser compensada em Atividades Livres (LV) até completar pelo menos 2040 horas em componentes curriculares</t>
  </si>
  <si>
    <t>Optativa de Área de Concentração</t>
  </si>
  <si>
    <t>HACA04</t>
  </si>
  <si>
    <t>HACA05</t>
  </si>
  <si>
    <t>HACA37</t>
  </si>
  <si>
    <t>HACA49</t>
  </si>
  <si>
    <t>LETEA10</t>
  </si>
  <si>
    <t>LETEB96</t>
  </si>
  <si>
    <t>LETEA07</t>
  </si>
  <si>
    <t>LETEB90</t>
  </si>
  <si>
    <t>LETEB97</t>
  </si>
  <si>
    <t>LETEA08</t>
  </si>
  <si>
    <t>(Na Tabela de reocmendações a coluna "número de componentes" fornece  apenas uma estimativa,  calculada com base em componentes de CH = 68 h. O que importa é a soma da CH)</t>
  </si>
  <si>
    <t>LETEB98</t>
  </si>
  <si>
    <t>Humanísticas</t>
  </si>
  <si>
    <t xml:space="preserve"> </t>
  </si>
  <si>
    <t>FALTAM</t>
  </si>
  <si>
    <t>Optativas de grande área: ADM, COM, DIR, ECO, EDC, FCC, FCH, ICI, IPS</t>
  </si>
  <si>
    <t>Cultura Artística: DAN, EBA, LET, MUS, TEA</t>
  </si>
  <si>
    <t>Cultura Científica: BIO, ENF, FAR, FOF, ICS, ISC, MED, MEV, NUT, ARQ, ENG, FIS,  GEO, MAT, QUI,IMS, ICT</t>
  </si>
  <si>
    <t>Livres: Qualquer código (carga horária excedente das Humanísticas, Científicas ou Optativas de Artes)</t>
  </si>
  <si>
    <t>Optativas de Área de Concentração: Ver projeto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</si>
</sst>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Calibri"/>
    </font>
    <font>
      <sz val="14"/>
      <color indexed="8"/>
      <name val="Calibri"/>
    </font>
    <font>
      <b val="1"/>
      <sz val="11"/>
      <color indexed="8"/>
      <name val="Calibri"/>
    </font>
    <font>
      <b val="1"/>
      <sz val="12"/>
      <color indexed="8"/>
      <name val="Calibri"/>
    </font>
    <font>
      <b val="1"/>
      <sz val="9"/>
      <color indexed="8"/>
      <name val="Calibri"/>
    </font>
    <font>
      <sz val="9"/>
      <color indexed="8"/>
      <name val="Calibri"/>
    </font>
  </fonts>
  <fills count="13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1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horizontal="left" vertical="bottom"/>
    </xf>
    <xf numFmtId="0" fontId="3" fillId="2" borderId="1" applyNumberFormat="0" applyFont="1" applyFill="1" applyBorder="1" applyAlignment="1" applyProtection="0">
      <alignment horizontal="left" vertical="bottom"/>
    </xf>
    <xf numFmtId="0" fontId="3" borderId="1" applyNumberFormat="0" applyFont="1" applyFill="0" applyBorder="1" applyAlignment="1" applyProtection="0">
      <alignment horizontal="left" vertical="bottom"/>
    </xf>
    <xf numFmtId="0" fontId="4" fillId="2" borderId="1" applyNumberFormat="0" applyFont="1" applyFill="1" applyBorder="1" applyAlignment="1" applyProtection="0">
      <alignment horizontal="center" vertical="bottom"/>
    </xf>
    <xf numFmtId="0" fontId="0" borderId="1" applyNumberFormat="0" applyFont="1" applyFill="0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4" borderId="1" applyNumberFormat="0" applyFont="1" applyFill="0" applyBorder="1" applyAlignment="1" applyProtection="0">
      <alignment horizontal="center" vertical="bottom"/>
    </xf>
    <xf numFmtId="49" fontId="4" borderId="1" applyNumberFormat="1" applyFont="1" applyFill="0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 wrapText="1"/>
    </xf>
    <xf numFmtId="0" fontId="3" fillId="2" borderId="1" applyNumberFormat="0" applyFont="1" applyFill="1" applyBorder="1" applyAlignment="1" applyProtection="0">
      <alignment horizontal="center" vertical="bottom" wrapText="1"/>
    </xf>
    <xf numFmtId="49" fontId="3" fillId="2" borderId="1" applyNumberFormat="1" applyFont="1" applyFill="1" applyBorder="1" applyAlignment="1" applyProtection="0">
      <alignment horizontal="left" vertical="bottom"/>
    </xf>
    <xf numFmtId="49" fontId="3" borderId="1" applyNumberFormat="1" applyFont="1" applyFill="0" applyBorder="1" applyAlignment="1" applyProtection="0">
      <alignment horizontal="right" vertical="bottom"/>
    </xf>
    <xf numFmtId="0" fontId="0" borderId="2" applyNumberFormat="0" applyFont="1" applyFill="0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vertical="bottom"/>
    </xf>
    <xf numFmtId="49" fontId="6" fillId="3" borderId="3" applyNumberFormat="1" applyFont="1" applyFill="1" applyBorder="1" applyAlignment="1" applyProtection="0">
      <alignment horizontal="center" vertical="bottom"/>
    </xf>
    <xf numFmtId="49" fontId="6" fillId="3" borderId="4" applyNumberFormat="1" applyFont="1" applyFill="1" applyBorder="1" applyAlignment="1" applyProtection="0">
      <alignment horizontal="center" vertical="bottom"/>
    </xf>
    <xf numFmtId="49" fontId="6" fillId="4" borderId="3" applyNumberFormat="1" applyFont="1" applyFill="1" applyBorder="1" applyAlignment="1" applyProtection="0">
      <alignment horizontal="center" vertical="bottom" wrapText="1"/>
    </xf>
    <xf numFmtId="49" fontId="6" fillId="4" borderId="4" applyNumberFormat="1" applyFont="1" applyFill="1" applyBorder="1" applyAlignment="1" applyProtection="0">
      <alignment horizontal="center" vertical="bottom"/>
    </xf>
    <xf numFmtId="49" fontId="6" fillId="5" borderId="3" applyNumberFormat="1" applyFont="1" applyFill="1" applyBorder="1" applyAlignment="1" applyProtection="0">
      <alignment horizontal="center" vertical="bottom" wrapText="1"/>
    </xf>
    <xf numFmtId="49" fontId="6" fillId="5" borderId="4" applyNumberFormat="1" applyFont="1" applyFill="1" applyBorder="1" applyAlignment="1" applyProtection="0">
      <alignment horizontal="center" vertical="bottom"/>
    </xf>
    <xf numFmtId="49" fontId="6" fillId="6" borderId="3" applyNumberFormat="1" applyFont="1" applyFill="1" applyBorder="1" applyAlignment="1" applyProtection="0">
      <alignment horizontal="center" vertical="bottom"/>
    </xf>
    <xf numFmtId="49" fontId="6" fillId="6" borderId="4" applyNumberFormat="1" applyFont="1" applyFill="1" applyBorder="1" applyAlignment="1" applyProtection="0">
      <alignment horizontal="center" vertical="bottom"/>
    </xf>
    <xf numFmtId="49" fontId="6" fillId="7" borderId="3" applyNumberFormat="1" applyFont="1" applyFill="1" applyBorder="1" applyAlignment="1" applyProtection="0">
      <alignment horizontal="center" vertical="bottom"/>
    </xf>
    <xf numFmtId="49" fontId="6" fillId="7" borderId="4" applyNumberFormat="1" applyFont="1" applyFill="1" applyBorder="1" applyAlignment="1" applyProtection="0">
      <alignment horizontal="center" vertical="bottom"/>
    </xf>
    <xf numFmtId="49" fontId="5" fillId="8" borderId="3" applyNumberFormat="1" applyFont="1" applyFill="1" applyBorder="1" applyAlignment="1" applyProtection="0">
      <alignment vertical="bottom"/>
    </xf>
    <xf numFmtId="0" fontId="5" fillId="8" borderId="5" applyNumberFormat="1" applyFont="1" applyFill="1" applyBorder="1" applyAlignment="1" applyProtection="0">
      <alignment horizontal="center" vertical="bottom"/>
    </xf>
    <xf numFmtId="0" fontId="5" fillId="8" borderId="4" applyNumberFormat="0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vertical="bottom"/>
    </xf>
    <xf numFmtId="49" fontId="0" fillId="3" borderId="7" applyNumberFormat="1" applyFont="1" applyFill="1" applyBorder="1" applyAlignment="1" applyProtection="0">
      <alignment vertical="bottom"/>
    </xf>
    <xf numFmtId="0" fontId="0" fillId="3" borderId="8" applyNumberFormat="0" applyFont="1" applyFill="1" applyBorder="1" applyAlignment="1" applyProtection="0">
      <alignment vertical="bottom"/>
    </xf>
    <xf numFmtId="0" fontId="0" fillId="4" borderId="7" applyNumberFormat="0" applyFont="1" applyFill="1" applyBorder="1" applyAlignment="1" applyProtection="0">
      <alignment vertical="bottom"/>
    </xf>
    <xf numFmtId="0" fontId="0" fillId="4" borderId="8" applyNumberFormat="0" applyFont="1" applyFill="1" applyBorder="1" applyAlignment="1" applyProtection="0">
      <alignment vertical="bottom"/>
    </xf>
    <xf numFmtId="0" fontId="0" fillId="5" borderId="7" applyNumberFormat="0" applyFont="1" applyFill="1" applyBorder="1" applyAlignment="1" applyProtection="0">
      <alignment vertical="bottom"/>
    </xf>
    <xf numFmtId="0" fontId="0" fillId="5" borderId="8" applyNumberFormat="0" applyFont="1" applyFill="1" applyBorder="1" applyAlignment="1" applyProtection="0">
      <alignment vertical="bottom"/>
    </xf>
    <xf numFmtId="0" fontId="0" fillId="6" borderId="7" applyNumberFormat="0" applyFont="1" applyFill="1" applyBorder="1" applyAlignment="1" applyProtection="0">
      <alignment vertical="bottom"/>
    </xf>
    <xf numFmtId="0" fontId="0" fillId="6" borderId="8" applyNumberFormat="0" applyFont="1" applyFill="1" applyBorder="1" applyAlignment="1" applyProtection="0">
      <alignment vertical="bottom"/>
    </xf>
    <xf numFmtId="0" fontId="0" fillId="7" borderId="7" applyNumberFormat="0" applyFont="1" applyFill="1" applyBorder="1" applyAlignment="1" applyProtection="0">
      <alignment vertical="bottom"/>
    </xf>
    <xf numFmtId="0" fontId="0" fillId="7" borderId="8" applyNumberFormat="0" applyFont="1" applyFill="1" applyBorder="1" applyAlignment="1" applyProtection="0">
      <alignment vertical="bottom"/>
    </xf>
    <xf numFmtId="49" fontId="5" fillId="8" borderId="7" applyNumberFormat="1" applyFont="1" applyFill="1" applyBorder="1" applyAlignment="1" applyProtection="0">
      <alignment vertical="bottom"/>
    </xf>
    <xf numFmtId="0" fontId="5" fillId="8" borderId="9" applyNumberFormat="1" applyFont="1" applyFill="1" applyBorder="1" applyAlignment="1" applyProtection="0">
      <alignment horizontal="center" vertical="bottom"/>
    </xf>
    <xf numFmtId="0" fontId="5" fillId="8" borderId="8" applyNumberFormat="0" applyFont="1" applyFill="1" applyBorder="1" applyAlignment="1" applyProtection="0">
      <alignment horizontal="center" vertical="bottom"/>
    </xf>
    <xf numFmtId="0" fontId="5" fillId="8" borderId="9" applyNumberFormat="0" applyFont="1" applyFill="1" applyBorder="1" applyAlignment="1" applyProtection="0">
      <alignment horizontal="center" vertical="bottom"/>
    </xf>
    <xf numFmtId="49" fontId="5" fillId="8" borderId="10" applyNumberFormat="1" applyFont="1" applyFill="1" applyBorder="1" applyAlignment="1" applyProtection="0">
      <alignment vertical="bottom"/>
    </xf>
    <xf numFmtId="0" fontId="5" fillId="8" borderId="11" applyNumberFormat="1" applyFont="1" applyFill="1" applyBorder="1" applyAlignment="1" applyProtection="0">
      <alignment horizontal="center" vertical="bottom"/>
    </xf>
    <xf numFmtId="0" fontId="5" fillId="8" borderId="12" applyNumberFormat="0" applyFont="1" applyFill="1" applyBorder="1" applyAlignment="1" applyProtection="0">
      <alignment horizontal="center" vertical="bottom"/>
    </xf>
    <xf numFmtId="0" fontId="0" fillId="6" borderId="10" applyNumberFormat="0" applyFont="1" applyFill="1" applyBorder="1" applyAlignment="1" applyProtection="0">
      <alignment vertical="bottom"/>
    </xf>
    <xf numFmtId="0" fontId="0" fillId="6" borderId="12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borderId="14" applyNumberFormat="0" applyFont="1" applyFill="0" applyBorder="1" applyAlignment="1" applyProtection="0">
      <alignment vertical="bottom"/>
    </xf>
    <xf numFmtId="49" fontId="5" fillId="9" borderId="15" applyNumberFormat="1" applyFont="1" applyFill="1" applyBorder="1" applyAlignment="1" applyProtection="0">
      <alignment vertical="bottom"/>
    </xf>
    <xf numFmtId="0" fontId="5" fillId="9" borderId="16" applyNumberFormat="1" applyFont="1" applyFill="1" applyBorder="1" applyAlignment="1" applyProtection="0">
      <alignment horizontal="center" vertical="bottom"/>
    </xf>
    <xf numFmtId="49" fontId="5" fillId="9" borderId="17" applyNumberFormat="1" applyFont="1" applyFill="1" applyBorder="1" applyAlignment="1" applyProtection="0">
      <alignment vertical="bottom"/>
    </xf>
    <xf numFmtId="0" fontId="5" fillId="9" borderId="18" applyNumberFormat="1" applyFont="1" applyFill="1" applyBorder="1" applyAlignment="1" applyProtection="0">
      <alignment horizontal="center" vertical="bottom"/>
    </xf>
    <xf numFmtId="49" fontId="5" fillId="9" borderId="19" applyNumberFormat="1" applyFont="1" applyFill="1" applyBorder="1" applyAlignment="1" applyProtection="0">
      <alignment vertical="bottom"/>
    </xf>
    <xf numFmtId="0" fontId="5" fillId="9" borderId="20" applyNumberFormat="0" applyFont="1" applyFill="1" applyBorder="1" applyAlignment="1" applyProtection="0">
      <alignment horizontal="center" vertical="bottom"/>
    </xf>
    <xf numFmtId="49" fontId="6" fillId="10" borderId="3" applyNumberFormat="1" applyFont="1" applyFill="1" applyBorder="1" applyAlignment="1" applyProtection="0">
      <alignment horizontal="center" vertical="bottom"/>
    </xf>
    <xf numFmtId="49" fontId="6" fillId="10" borderId="4" applyNumberFormat="1" applyFont="1" applyFill="1" applyBorder="1" applyAlignment="1" applyProtection="0">
      <alignment horizontal="center" vertical="bottom"/>
    </xf>
    <xf numFmtId="0" fontId="0" fillId="10" borderId="7" applyNumberFormat="0" applyFont="1" applyFill="1" applyBorder="1" applyAlignment="1" applyProtection="0">
      <alignment vertical="bottom"/>
    </xf>
    <xf numFmtId="0" fontId="0" fillId="10" borderId="8" applyNumberFormat="0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49" fontId="7" fillId="11" borderId="3" applyNumberFormat="1" applyFont="1" applyFill="1" applyBorder="1" applyAlignment="1" applyProtection="0">
      <alignment vertical="bottom"/>
    </xf>
    <xf numFmtId="49" fontId="5" fillId="11" borderId="5" applyNumberFormat="1" applyFont="1" applyFill="1" applyBorder="1" applyAlignment="1" applyProtection="0">
      <alignment horizontal="center" vertical="bottom"/>
    </xf>
    <xf numFmtId="49" fontId="5" fillId="11" borderId="4" applyNumberFormat="1" applyFont="1" applyFill="1" applyBorder="1" applyAlignment="1" applyProtection="0">
      <alignment horizontal="center" vertical="bottom"/>
    </xf>
    <xf numFmtId="49" fontId="8" fillId="11" borderId="7" applyNumberFormat="1" applyFont="1" applyFill="1" applyBorder="1" applyAlignment="1" applyProtection="0">
      <alignment vertical="bottom"/>
    </xf>
    <xf numFmtId="0" fontId="0" fillId="11" borderId="9" applyNumberFormat="1" applyFont="1" applyFill="1" applyBorder="1" applyAlignment="1" applyProtection="0">
      <alignment vertical="bottom"/>
    </xf>
    <xf numFmtId="1" fontId="0" fillId="12" borderId="9" applyNumberFormat="1" applyFont="1" applyFill="1" applyBorder="1" applyAlignment="1" applyProtection="0">
      <alignment horizontal="center" vertical="bottom"/>
    </xf>
    <xf numFmtId="49" fontId="0" fillId="11" borderId="8" applyNumberFormat="1" applyFont="1" applyFill="1" applyBorder="1" applyAlignment="1" applyProtection="0">
      <alignment vertical="bottom"/>
    </xf>
    <xf numFmtId="0" fontId="0" fillId="10" borderId="10" applyNumberFormat="0" applyFont="1" applyFill="1" applyBorder="1" applyAlignment="1" applyProtection="0">
      <alignment vertical="bottom"/>
    </xf>
    <xf numFmtId="0" fontId="0" fillId="10" borderId="12" applyNumberFormat="0" applyFont="1" applyFill="1" applyBorder="1" applyAlignment="1" applyProtection="0">
      <alignment vertical="bottom"/>
    </xf>
    <xf numFmtId="0" fontId="0" fillId="11" borderId="8" applyNumberFormat="1" applyFont="1" applyFill="1" applyBorder="1" applyAlignment="1" applyProtection="0">
      <alignment vertical="bottom"/>
    </xf>
    <xf numFmtId="49" fontId="0" fillId="3" borderId="10" applyNumberFormat="1" applyFont="1" applyFill="1" applyBorder="1" applyAlignment="1" applyProtection="0">
      <alignment vertical="bottom"/>
    </xf>
    <xf numFmtId="0" fontId="0" fillId="4" borderId="10" applyNumberFormat="0" applyFont="1" applyFill="1" applyBorder="1" applyAlignment="1" applyProtection="0">
      <alignment vertical="bottom"/>
    </xf>
    <xf numFmtId="0" fontId="0" fillId="4" borderId="12" applyNumberFormat="0" applyFont="1" applyFill="1" applyBorder="1" applyAlignment="1" applyProtection="0">
      <alignment vertical="bottom"/>
    </xf>
    <xf numFmtId="0" fontId="0" fillId="5" borderId="10" applyNumberFormat="0" applyFont="1" applyFill="1" applyBorder="1" applyAlignment="1" applyProtection="0">
      <alignment vertical="bottom"/>
    </xf>
    <xf numFmtId="0" fontId="0" fillId="5" borderId="12" applyNumberFormat="0" applyFont="1" applyFill="1" applyBorder="1" applyAlignment="1" applyProtection="0">
      <alignment vertical="bottom"/>
    </xf>
    <xf numFmtId="49" fontId="5" fillId="9" borderId="22" applyNumberFormat="1" applyFont="1" applyFill="1" applyBorder="1" applyAlignment="1" applyProtection="0">
      <alignment vertical="bottom"/>
    </xf>
    <xf numFmtId="0" fontId="5" fillId="9" borderId="23" applyNumberFormat="1" applyFont="1" applyFill="1" applyBorder="1" applyAlignment="1" applyProtection="0">
      <alignment horizontal="center" vertical="bottom"/>
    </xf>
    <xf numFmtId="49" fontId="5" fillId="9" borderId="15" applyNumberFormat="1" applyFont="1" applyFill="1" applyBorder="1" applyAlignment="1" applyProtection="0">
      <alignment horizontal="left" vertical="bottom"/>
    </xf>
    <xf numFmtId="49" fontId="5" fillId="9" borderId="17" applyNumberFormat="1" applyFont="1" applyFill="1" applyBorder="1" applyAlignment="1" applyProtection="0">
      <alignment horizontal="left" vertical="bottom"/>
    </xf>
    <xf numFmtId="49" fontId="5" fillId="9" borderId="19" applyNumberFormat="1" applyFont="1" applyFill="1" applyBorder="1" applyAlignment="1" applyProtection="0">
      <alignment horizontal="left" vertical="bottom"/>
    </xf>
    <xf numFmtId="0" fontId="0" borderId="13" applyNumberFormat="0" applyFont="1" applyFill="0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11" borderId="9" applyNumberFormat="0" applyFont="1" applyFill="1" applyBorder="1" applyAlignment="1" applyProtection="0">
      <alignment vertical="bottom"/>
    </xf>
    <xf numFmtId="0" fontId="0" fillId="11" borderId="8" applyNumberFormat="0" applyFont="1" applyFill="1" applyBorder="1" applyAlignment="1" applyProtection="0">
      <alignment vertical="bottom"/>
    </xf>
    <xf numFmtId="49" fontId="8" fillId="11" borderId="10" applyNumberFormat="1" applyFont="1" applyFill="1" applyBorder="1" applyAlignment="1" applyProtection="0">
      <alignment vertical="bottom"/>
    </xf>
    <xf numFmtId="0" fontId="0" fillId="11" borderId="11" applyNumberFormat="1" applyFont="1" applyFill="1" applyBorder="1" applyAlignment="1" applyProtection="0">
      <alignment vertical="bottom"/>
    </xf>
    <xf numFmtId="0" fontId="0" fillId="11" borderId="11" applyNumberFormat="0" applyFont="1" applyFill="1" applyBorder="1" applyAlignment="1" applyProtection="0">
      <alignment vertical="bottom"/>
    </xf>
    <xf numFmtId="0" fontId="0" fillId="11" borderId="12" applyNumberFormat="0" applyFont="1" applyFill="1" applyBorder="1" applyAlignment="1" applyProtection="0">
      <alignment vertical="bottom"/>
    </xf>
    <xf numFmtId="49" fontId="5" borderId="1" applyNumberFormat="1" applyFont="1" applyFill="0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center" vertical="bottom"/>
    </xf>
    <xf numFmtId="49" fontId="0" borderId="1" applyNumberFormat="1" applyFont="1" applyFill="0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left" vertical="bottom"/>
    </xf>
    <xf numFmtId="0" fontId="0" borderId="1" applyNumberFormat="0" applyFont="1" applyFill="0" applyBorder="1" applyAlignment="1" applyProtection="0">
      <alignment horizontal="left" vertical="bottom"/>
    </xf>
    <xf numFmtId="49" fontId="0" borderId="1" applyNumberFormat="1" applyFont="1" applyFill="0" applyBorder="1" applyAlignment="1" applyProtection="0">
      <alignment horizontal="left" vertical="bottom"/>
    </xf>
    <xf numFmtId="0" fontId="0" borderId="1" applyNumberFormat="0" applyFont="1" applyFill="0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49" fontId="5" borderId="2" applyNumberFormat="1" applyFont="1" applyFill="0" applyBorder="1" applyAlignment="1" applyProtection="0">
      <alignment vertical="bottom"/>
    </xf>
    <xf numFmtId="0" fontId="5" fillId="8" borderId="4" applyNumberFormat="1" applyFont="1" applyFill="1" applyBorder="1" applyAlignment="1" applyProtection="0">
      <alignment horizontal="center" vertical="bottom"/>
    </xf>
    <xf numFmtId="0" fontId="5" fillId="8" borderId="8" applyNumberFormat="1" applyFont="1" applyFill="1" applyBorder="1" applyAlignment="1" applyProtection="0">
      <alignment horizontal="center" vertical="bottom"/>
    </xf>
    <xf numFmtId="0" fontId="5" fillId="8" borderId="12" applyNumberFormat="1" applyFont="1" applyFill="1" applyBorder="1" applyAlignment="1" applyProtection="0">
      <alignment horizontal="center" vertical="bottom"/>
    </xf>
    <xf numFmtId="0" fontId="0" borderId="6" applyNumberFormat="0" applyFont="1" applyFill="0" applyBorder="1" applyAlignment="1" applyProtection="0">
      <alignment vertical="bottom"/>
    </xf>
    <xf numFmtId="0" fontId="0" fillId="2" borderId="26" applyNumberFormat="0" applyFont="1" applyFill="1" applyBorder="1" applyAlignment="1" applyProtection="0">
      <alignment vertical="bottom"/>
    </xf>
    <xf numFmtId="49" fontId="0" fillId="3" borderId="9" applyNumberFormat="1" applyFont="1" applyFill="1" applyBorder="1" applyAlignment="1" applyProtection="0">
      <alignment vertical="bottom"/>
    </xf>
    <xf numFmtId="0" fontId="0" fillId="3" borderId="27" applyNumberFormat="0" applyFont="1" applyFill="1" applyBorder="1" applyAlignment="1" applyProtection="0">
      <alignment vertical="bottom"/>
    </xf>
    <xf numFmtId="0" fontId="0" fillId="4" borderId="28" applyNumberFormat="0" applyFont="1" applyFill="1" applyBorder="1" applyAlignment="1" applyProtection="0">
      <alignment vertical="bottom"/>
    </xf>
    <xf numFmtId="49" fontId="5" fillId="9" borderId="22" applyNumberFormat="1" applyFont="1" applyFill="1" applyBorder="1" applyAlignment="1" applyProtection="0">
      <alignment horizontal="left" vertical="bottom"/>
    </xf>
    <xf numFmtId="0" fontId="5" fillId="9" borderId="29" applyNumberFormat="1" applyFont="1" applyFill="1" applyBorder="1" applyAlignment="1" applyProtection="0">
      <alignment horizontal="center" vertical="bottom"/>
    </xf>
    <xf numFmtId="49" fontId="0" fillId="4" borderId="12" applyNumberFormat="1" applyFont="1" applyFill="1" applyBorder="1" applyAlignment="1" applyProtection="0">
      <alignment vertical="bottom"/>
    </xf>
    <xf numFmtId="0" fontId="0" borderId="14" applyNumberFormat="0" applyFont="1" applyFill="0" applyBorder="1" applyAlignment="1" applyProtection="0">
      <alignment horizontal="center" vertical="bottom"/>
    </xf>
    <xf numFmtId="0" fontId="5" borderId="1" applyNumberFormat="0" applyFont="1" applyFill="0" applyBorder="1" applyAlignment="1" applyProtection="0">
      <alignment horizontal="right" vertical="bottom"/>
    </xf>
    <xf numFmtId="0" fontId="5" fillId="2" borderId="1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f2cb"/>
      <rgbColor rgb="ffd9e2f3"/>
      <rgbColor rgb="ffe2eeda"/>
      <rgbColor rgb="fffbe4d5"/>
      <rgbColor rgb="ffccccff"/>
      <rgbColor rgb="ffb4c6e7"/>
      <rgbColor rgb="ffff99cc"/>
      <rgbColor rgb="ffececec"/>
      <rgbColor rgb="ffc5deb5"/>
      <rgbColor rgb="ffc5e0b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Tema do Office 2013 - 2022">
  <a:themeElements>
    <a:clrScheme name="Tema do Office 2013 - 2022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o Office 2013 - 2022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 2013 - 2022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X40"/>
  <sheetViews>
    <sheetView workbookViewId="0" showGridLines="0" defaultGridColor="1"/>
  </sheetViews>
  <sheetFormatPr defaultColWidth="8.83333" defaultRowHeight="15" customHeight="1" outlineLevelRow="0" outlineLevelCol="0"/>
  <cols>
    <col min="1" max="1" width="11.2031" style="1" customWidth="1"/>
    <col min="2" max="2" width="5" style="1" customWidth="1"/>
    <col min="3" max="3" width="14.6406" style="1" customWidth="1"/>
    <col min="4" max="4" width="5.92188" style="1" customWidth="1"/>
    <col min="5" max="5" width="12.5703" style="1" customWidth="1"/>
    <col min="6" max="6" width="4.60156" style="1" customWidth="1"/>
    <col min="7" max="7" width="9.5" style="1" customWidth="1"/>
    <col min="8" max="8" width="4.60156" style="1" customWidth="1"/>
    <col min="9" max="9" width="10.25" style="1" customWidth="1"/>
    <col min="10" max="10" width="5.75" style="1" customWidth="1"/>
    <col min="11" max="11" width="22.4219" style="1" customWidth="1"/>
    <col min="12" max="12" width="6.63281" style="1" customWidth="1"/>
    <col min="13" max="13" width="7.35156" style="1" customWidth="1"/>
    <col min="14" max="14" width="14" style="1" customWidth="1"/>
    <col min="15" max="15" width="5.82031" style="1" customWidth="1"/>
    <col min="16" max="16" width="15.3516" style="1" customWidth="1"/>
    <col min="17" max="17" width="7.5" style="1" customWidth="1"/>
    <col min="18" max="18" width="9.17188" style="1" customWidth="1"/>
    <col min="19" max="24" width="8.85156" style="1" customWidth="1"/>
    <col min="25" max="16384" width="8.85156" style="1" customWidth="1"/>
  </cols>
  <sheetData>
    <row r="1" ht="25.9" customHeight="1">
      <c r="A1" t="s" s="2">
        <v>0</v>
      </c>
      <c r="B1" s="3"/>
      <c r="C1" s="4"/>
      <c r="D1" s="3"/>
      <c r="E1" s="4"/>
      <c r="F1" s="3"/>
      <c r="G1" s="4"/>
      <c r="H1" s="5"/>
      <c r="I1" s="6"/>
      <c r="J1" s="5"/>
      <c r="K1" s="7"/>
      <c r="L1" s="5"/>
      <c r="M1" s="8"/>
      <c r="N1" s="7"/>
      <c r="O1" s="7"/>
      <c r="P1" s="7"/>
      <c r="Q1" s="6"/>
      <c r="R1" s="6"/>
      <c r="S1" s="6"/>
      <c r="T1" s="6"/>
      <c r="U1" s="6"/>
      <c r="V1" s="6"/>
      <c r="W1" s="6"/>
      <c r="X1" s="6"/>
    </row>
    <row r="2" ht="25.9" customHeight="1">
      <c r="A2" t="s" s="2">
        <v>1</v>
      </c>
      <c r="B2" s="3"/>
      <c r="C2" s="4"/>
      <c r="D2" s="3"/>
      <c r="E2" t="s" s="2">
        <v>2</v>
      </c>
      <c r="F2" s="5"/>
      <c r="G2" t="s" s="9">
        <v>3</v>
      </c>
      <c r="H2" s="5"/>
      <c r="I2" s="6"/>
      <c r="J2" s="5"/>
      <c r="K2" s="7"/>
      <c r="L2" s="5"/>
      <c r="M2" s="8"/>
      <c r="N2" s="7"/>
      <c r="O2" s="7"/>
      <c r="P2" s="7"/>
      <c r="Q2" s="6"/>
      <c r="R2" s="6"/>
      <c r="S2" s="6"/>
      <c r="T2" s="6"/>
      <c r="U2" s="6"/>
      <c r="V2" s="6"/>
      <c r="W2" s="6"/>
      <c r="X2" s="6"/>
    </row>
    <row r="3" ht="37.15" customHeight="1">
      <c r="A3" t="s" s="10">
        <v>4</v>
      </c>
      <c r="B3" s="11"/>
      <c r="C3" s="11"/>
      <c r="D3" t="s" s="12">
        <v>5</v>
      </c>
      <c r="E3" t="s" s="2">
        <v>6</v>
      </c>
      <c r="F3" s="7"/>
      <c r="G3" s="6"/>
      <c r="H3" s="5"/>
      <c r="I3" t="s" s="13">
        <v>5</v>
      </c>
      <c r="J3" t="s" s="12">
        <v>7</v>
      </c>
      <c r="K3" s="7"/>
      <c r="L3" s="5"/>
      <c r="M3" s="8"/>
      <c r="N3" s="7"/>
      <c r="O3" s="7"/>
      <c r="P3" s="7"/>
      <c r="Q3" s="6"/>
      <c r="R3" s="6"/>
      <c r="S3" s="6"/>
      <c r="T3" s="6"/>
      <c r="U3" s="6"/>
      <c r="V3" s="6"/>
      <c r="W3" s="6"/>
      <c r="X3" s="6"/>
    </row>
    <row r="4" ht="15.75" customHeight="1">
      <c r="A4" s="14"/>
      <c r="B4" s="15"/>
      <c r="C4" s="14"/>
      <c r="D4" s="15"/>
      <c r="E4" s="14"/>
      <c r="F4" s="15"/>
      <c r="G4" s="14"/>
      <c r="H4" s="15"/>
      <c r="I4" s="14"/>
      <c r="J4" s="15"/>
      <c r="K4" t="s" s="16">
        <v>8</v>
      </c>
      <c r="L4" s="15"/>
      <c r="M4" s="14"/>
      <c r="N4" s="7"/>
      <c r="O4" s="7"/>
      <c r="P4" s="7"/>
      <c r="Q4" s="6"/>
      <c r="R4" s="6"/>
      <c r="S4" s="6"/>
      <c r="T4" s="6"/>
      <c r="U4" s="6"/>
      <c r="V4" s="6"/>
      <c r="W4" s="6"/>
      <c r="X4" s="6"/>
    </row>
    <row r="5" ht="31.5" customHeight="1">
      <c r="A5" t="s" s="17">
        <v>9</v>
      </c>
      <c r="B5" t="s" s="18">
        <v>10</v>
      </c>
      <c r="C5" t="s" s="19">
        <v>11</v>
      </c>
      <c r="D5" t="s" s="20">
        <v>10</v>
      </c>
      <c r="E5" t="s" s="21">
        <v>12</v>
      </c>
      <c r="F5" t="s" s="22">
        <v>10</v>
      </c>
      <c r="G5" t="s" s="23">
        <v>13</v>
      </c>
      <c r="H5" t="s" s="24">
        <v>10</v>
      </c>
      <c r="I5" t="s" s="25">
        <v>14</v>
      </c>
      <c r="J5" t="s" s="26">
        <v>10</v>
      </c>
      <c r="K5" t="s" s="27">
        <v>15</v>
      </c>
      <c r="L5" s="28">
        <f>B19+D19+F19+H10+H18+J18</f>
        <v>0</v>
      </c>
      <c r="M5" s="29"/>
      <c r="N5" s="30"/>
      <c r="O5" s="7"/>
      <c r="P5" s="7"/>
      <c r="Q5" s="6"/>
      <c r="R5" s="6"/>
      <c r="S5" s="6"/>
      <c r="T5" s="6"/>
      <c r="U5" s="6"/>
      <c r="V5" s="6"/>
      <c r="W5" s="6"/>
      <c r="X5" s="6"/>
    </row>
    <row r="6" ht="21" customHeight="1">
      <c r="A6" t="s" s="31">
        <v>16</v>
      </c>
      <c r="B6" s="32"/>
      <c r="C6" s="33"/>
      <c r="D6" s="34"/>
      <c r="E6" s="35"/>
      <c r="F6" s="36"/>
      <c r="G6" s="37"/>
      <c r="H6" s="38"/>
      <c r="I6" s="39"/>
      <c r="J6" s="40"/>
      <c r="K6" t="s" s="41">
        <v>17</v>
      </c>
      <c r="L6" s="42">
        <f>B20+D20+F20+H11+H19+J19</f>
        <v>-2040</v>
      </c>
      <c r="M6" s="43"/>
      <c r="N6" s="30"/>
      <c r="O6" s="7"/>
      <c r="P6" s="7"/>
      <c r="Q6" s="6"/>
      <c r="R6" s="6"/>
      <c r="S6" s="6"/>
      <c r="T6" s="6"/>
      <c r="U6" s="6"/>
      <c r="V6" s="6"/>
      <c r="W6" s="6"/>
      <c r="X6" s="6"/>
    </row>
    <row r="7" ht="21" customHeight="1">
      <c r="A7" t="s" s="31">
        <v>18</v>
      </c>
      <c r="B7" s="32"/>
      <c r="C7" s="33"/>
      <c r="D7" s="34"/>
      <c r="E7" s="35"/>
      <c r="F7" s="36"/>
      <c r="G7" s="37"/>
      <c r="H7" s="38"/>
      <c r="I7" s="39"/>
      <c r="J7" s="40"/>
      <c r="K7" t="s" s="41">
        <v>19</v>
      </c>
      <c r="L7" s="44"/>
      <c r="M7" s="43"/>
      <c r="N7" s="30"/>
      <c r="O7" s="7"/>
      <c r="P7" s="7"/>
      <c r="Q7" s="6"/>
      <c r="R7" s="6"/>
      <c r="S7" s="6"/>
      <c r="T7" s="6"/>
      <c r="U7" s="6"/>
      <c r="V7" s="6"/>
      <c r="W7" s="6"/>
      <c r="X7" s="6"/>
    </row>
    <row r="8" ht="21" customHeight="1">
      <c r="A8" t="s" s="31">
        <v>20</v>
      </c>
      <c r="B8" s="32"/>
      <c r="C8" s="33"/>
      <c r="D8" s="34"/>
      <c r="E8" s="35"/>
      <c r="F8" s="36"/>
      <c r="G8" s="37"/>
      <c r="H8" s="38"/>
      <c r="I8" s="39"/>
      <c r="J8" s="40"/>
      <c r="K8" t="s" s="45">
        <v>21</v>
      </c>
      <c r="L8" s="46">
        <f>L5+L7</f>
        <v>0</v>
      </c>
      <c r="M8" s="47"/>
      <c r="N8" s="30"/>
      <c r="O8" s="7"/>
      <c r="P8" s="7"/>
      <c r="Q8" s="6"/>
      <c r="R8" s="6"/>
      <c r="S8" s="6"/>
      <c r="T8" s="6"/>
      <c r="U8" s="6"/>
      <c r="V8" s="6"/>
      <c r="W8" s="6"/>
      <c r="X8" s="6"/>
    </row>
    <row r="9" ht="19.9" customHeight="1">
      <c r="A9" t="s" s="31">
        <v>22</v>
      </c>
      <c r="B9" s="32"/>
      <c r="C9" s="33"/>
      <c r="D9" s="34"/>
      <c r="E9" s="35"/>
      <c r="F9" s="36"/>
      <c r="G9" s="48"/>
      <c r="H9" s="49"/>
      <c r="I9" s="39"/>
      <c r="J9" s="40"/>
      <c r="K9" s="50"/>
      <c r="L9" s="51"/>
      <c r="M9" s="52"/>
      <c r="N9" s="7"/>
      <c r="O9" s="7"/>
      <c r="P9" s="7"/>
      <c r="Q9" s="6"/>
      <c r="R9" s="6"/>
      <c r="S9" s="6"/>
      <c r="T9" s="6"/>
      <c r="U9" s="6"/>
      <c r="V9" s="6"/>
      <c r="W9" s="6"/>
      <c r="X9" s="6"/>
    </row>
    <row r="10" ht="19.9" customHeight="1">
      <c r="A10" t="s" s="31">
        <v>23</v>
      </c>
      <c r="B10" s="32"/>
      <c r="C10" s="33"/>
      <c r="D10" s="34"/>
      <c r="E10" s="35"/>
      <c r="F10" s="36"/>
      <c r="G10" t="s" s="53">
        <v>24</v>
      </c>
      <c r="H10" s="54">
        <f>SUM(H6:H9)</f>
        <v>0</v>
      </c>
      <c r="I10" s="39"/>
      <c r="J10" s="40"/>
      <c r="K10" s="30"/>
      <c r="L10" s="7"/>
      <c r="M10" s="6"/>
      <c r="N10" s="7"/>
      <c r="O10" s="7"/>
      <c r="P10" s="7"/>
      <c r="Q10" s="6"/>
      <c r="R10" s="6"/>
      <c r="S10" s="6"/>
      <c r="T10" s="6"/>
      <c r="U10" s="6"/>
      <c r="V10" s="6"/>
      <c r="W10" s="6"/>
      <c r="X10" s="6"/>
    </row>
    <row r="11" ht="19.9" customHeight="1">
      <c r="A11" t="s" s="31">
        <v>25</v>
      </c>
      <c r="B11" s="32"/>
      <c r="C11" s="33"/>
      <c r="D11" s="34"/>
      <c r="E11" s="35"/>
      <c r="F11" s="36"/>
      <c r="G11" t="s" s="55">
        <v>26</v>
      </c>
      <c r="H11" s="56">
        <f>H10-136</f>
        <v>-136</v>
      </c>
      <c r="I11" s="39"/>
      <c r="J11" s="40"/>
      <c r="K11" s="30"/>
      <c r="L11" s="7"/>
      <c r="M11" s="6"/>
      <c r="N11" s="7"/>
      <c r="O11" s="7"/>
      <c r="P11" s="7"/>
      <c r="Q11" s="6"/>
      <c r="R11" s="6"/>
      <c r="S11" s="6"/>
      <c r="T11" s="6"/>
      <c r="U11" s="6"/>
      <c r="V11" s="6"/>
      <c r="W11" s="6"/>
      <c r="X11" s="6"/>
    </row>
    <row r="12" ht="19.9" customHeight="1">
      <c r="A12" t="s" s="31">
        <v>27</v>
      </c>
      <c r="B12" s="32"/>
      <c r="C12" s="33"/>
      <c r="D12" s="34"/>
      <c r="E12" s="35"/>
      <c r="F12" s="36"/>
      <c r="G12" t="s" s="57">
        <v>28</v>
      </c>
      <c r="H12" s="58"/>
      <c r="I12" s="39"/>
      <c r="J12" s="40"/>
      <c r="K12" s="30"/>
      <c r="L12" s="7"/>
      <c r="M12" s="6"/>
      <c r="N12" s="7"/>
      <c r="O12" s="7"/>
      <c r="P12" s="7"/>
      <c r="Q12" s="6"/>
      <c r="R12" s="6"/>
      <c r="S12" s="6"/>
      <c r="T12" s="6"/>
      <c r="U12" s="6"/>
      <c r="V12" s="6"/>
      <c r="W12" s="6"/>
      <c r="X12" s="6"/>
    </row>
    <row r="13" ht="19.9" customHeight="1">
      <c r="A13" t="s" s="31">
        <v>29</v>
      </c>
      <c r="B13" s="32"/>
      <c r="C13" s="33"/>
      <c r="D13" s="34"/>
      <c r="E13" s="35"/>
      <c r="F13" s="36"/>
      <c r="G13" t="s" s="59">
        <v>30</v>
      </c>
      <c r="H13" t="s" s="60">
        <v>10</v>
      </c>
      <c r="I13" s="39"/>
      <c r="J13" s="40"/>
      <c r="K13" s="30"/>
      <c r="L13" s="7"/>
      <c r="M13" s="6"/>
      <c r="N13" s="7"/>
      <c r="O13" s="7"/>
      <c r="P13" s="7"/>
      <c r="Q13" s="6"/>
      <c r="R13" s="6"/>
      <c r="S13" s="6"/>
      <c r="T13" s="6"/>
      <c r="U13" s="6"/>
      <c r="V13" s="6"/>
      <c r="W13" s="6"/>
      <c r="X13" s="6"/>
    </row>
    <row r="14" ht="19.9" customHeight="1">
      <c r="A14" t="s" s="31">
        <v>31</v>
      </c>
      <c r="B14" s="32"/>
      <c r="C14" s="33"/>
      <c r="D14" s="34"/>
      <c r="E14" s="35"/>
      <c r="F14" s="36"/>
      <c r="G14" s="61"/>
      <c r="H14" s="62"/>
      <c r="I14" s="39"/>
      <c r="J14" s="40"/>
      <c r="K14" s="63"/>
      <c r="L14" s="15"/>
      <c r="M14" s="14"/>
      <c r="N14" s="15"/>
      <c r="O14" s="7"/>
      <c r="P14" s="7"/>
      <c r="Q14" s="6"/>
      <c r="R14" s="6"/>
      <c r="S14" s="6"/>
      <c r="T14" s="6"/>
      <c r="U14" s="6"/>
      <c r="V14" s="6"/>
      <c r="W14" s="6"/>
      <c r="X14" s="6"/>
    </row>
    <row r="15" ht="19.9" customHeight="1">
      <c r="A15" t="s" s="31">
        <v>32</v>
      </c>
      <c r="B15" s="32"/>
      <c r="C15" s="33"/>
      <c r="D15" s="34"/>
      <c r="E15" s="35"/>
      <c r="F15" s="36"/>
      <c r="G15" s="61"/>
      <c r="H15" s="62"/>
      <c r="I15" s="39"/>
      <c r="J15" s="40"/>
      <c r="K15" t="s" s="64">
        <v>33</v>
      </c>
      <c r="L15" t="s" s="65">
        <v>10</v>
      </c>
      <c r="M15" t="s" s="65">
        <v>34</v>
      </c>
      <c r="N15" t="s" s="66">
        <v>35</v>
      </c>
      <c r="O15" s="30"/>
      <c r="P15" s="7"/>
      <c r="Q15" s="6"/>
      <c r="R15" s="6"/>
      <c r="S15" s="6"/>
      <c r="T15" s="6"/>
      <c r="U15" s="6"/>
      <c r="V15" s="6"/>
      <c r="W15" s="6"/>
      <c r="X15" s="6"/>
    </row>
    <row r="16" ht="19.9" customHeight="1">
      <c r="A16" t="s" s="31">
        <v>36</v>
      </c>
      <c r="B16" s="32"/>
      <c r="C16" s="33"/>
      <c r="D16" s="34"/>
      <c r="E16" s="35"/>
      <c r="F16" s="36"/>
      <c r="G16" s="61"/>
      <c r="H16" s="62"/>
      <c r="I16" s="39"/>
      <c r="J16" s="40"/>
      <c r="K16" t="s" s="67">
        <v>37</v>
      </c>
      <c r="L16" s="68">
        <v>816</v>
      </c>
      <c r="M16" s="69">
        <f>L16*0.88</f>
        <v>718.08</v>
      </c>
      <c r="N16" t="s" s="70">
        <v>38</v>
      </c>
      <c r="O16" s="30"/>
      <c r="P16" s="7"/>
      <c r="Q16" s="6"/>
      <c r="R16" s="6"/>
      <c r="S16" s="6"/>
      <c r="T16" s="6"/>
      <c r="U16" s="6"/>
      <c r="V16" s="6"/>
      <c r="W16" s="6"/>
      <c r="X16" s="6"/>
    </row>
    <row r="17" ht="19.9" customHeight="1">
      <c r="A17" t="s" s="31">
        <v>39</v>
      </c>
      <c r="B17" s="32"/>
      <c r="C17" s="33"/>
      <c r="D17" s="34"/>
      <c r="E17" s="35"/>
      <c r="F17" s="36"/>
      <c r="G17" s="71"/>
      <c r="H17" s="72"/>
      <c r="I17" s="39"/>
      <c r="J17" s="40"/>
      <c r="K17" t="s" s="67">
        <v>37</v>
      </c>
      <c r="L17" s="68">
        <v>476</v>
      </c>
      <c r="M17" s="69">
        <f>L17*0.88</f>
        <v>418.88</v>
      </c>
      <c r="N17" s="73">
        <f>L17/68</f>
        <v>7</v>
      </c>
      <c r="O17" s="30"/>
      <c r="P17" s="7"/>
      <c r="Q17" s="6"/>
      <c r="R17" s="6"/>
      <c r="S17" s="6"/>
      <c r="T17" s="6"/>
      <c r="U17" s="6"/>
      <c r="V17" s="6"/>
      <c r="W17" s="6"/>
      <c r="X17" s="6"/>
    </row>
    <row r="18" ht="19.9" customHeight="1">
      <c r="A18" t="s" s="74">
        <v>40</v>
      </c>
      <c r="B18" s="32"/>
      <c r="C18" s="75"/>
      <c r="D18" s="76"/>
      <c r="E18" s="77"/>
      <c r="F18" s="78"/>
      <c r="G18" t="s" s="53">
        <v>24</v>
      </c>
      <c r="H18" s="54">
        <f>SUM(H14:H17)</f>
        <v>0</v>
      </c>
      <c r="I18" t="s" s="79">
        <v>24</v>
      </c>
      <c r="J18" s="80">
        <f>SUM(J6:J17)</f>
        <v>0</v>
      </c>
      <c r="K18" t="s" s="67">
        <v>41</v>
      </c>
      <c r="L18" s="68">
        <v>408</v>
      </c>
      <c r="M18" s="69">
        <f>L18*0.88</f>
        <v>359.04</v>
      </c>
      <c r="N18" s="73">
        <f>L18/68</f>
        <v>6</v>
      </c>
      <c r="O18" s="30"/>
      <c r="P18" s="7"/>
      <c r="Q18" s="6"/>
      <c r="R18" s="6"/>
      <c r="S18" s="6"/>
      <c r="T18" s="6"/>
      <c r="U18" s="6"/>
      <c r="V18" s="6"/>
      <c r="W18" s="6"/>
      <c r="X18" s="6"/>
    </row>
    <row r="19" ht="19.15" customHeight="1">
      <c r="A19" t="s" s="81">
        <v>24</v>
      </c>
      <c r="B19" s="80">
        <f>SUM(B6:B18)</f>
        <v>0</v>
      </c>
      <c r="C19" t="s" s="53">
        <v>24</v>
      </c>
      <c r="D19" s="54">
        <f>SUM(D6:D18)</f>
        <v>0</v>
      </c>
      <c r="E19" t="s" s="53">
        <v>24</v>
      </c>
      <c r="F19" s="54">
        <f>SUM(F6:F18)</f>
        <v>0</v>
      </c>
      <c r="G19" t="s" s="55">
        <v>26</v>
      </c>
      <c r="H19" s="56">
        <f>H18-136</f>
        <v>-136</v>
      </c>
      <c r="I19" t="s" s="55">
        <v>26</v>
      </c>
      <c r="J19" s="56">
        <f>J18-68</f>
        <v>-68</v>
      </c>
      <c r="K19" t="s" s="67">
        <v>14</v>
      </c>
      <c r="L19" s="68">
        <v>68</v>
      </c>
      <c r="M19" s="69">
        <f>L19*0.88</f>
        <v>59.84</v>
      </c>
      <c r="N19" s="73">
        <f>L19/68</f>
        <v>1</v>
      </c>
      <c r="O19" s="30"/>
      <c r="P19" s="7"/>
      <c r="Q19" s="6"/>
      <c r="R19" s="6"/>
      <c r="S19" s="6"/>
      <c r="T19" s="6"/>
      <c r="U19" s="6"/>
      <c r="V19" s="6"/>
      <c r="W19" s="6"/>
      <c r="X19" s="6"/>
    </row>
    <row r="20" ht="21.6" customHeight="1">
      <c r="A20" t="s" s="82">
        <v>26</v>
      </c>
      <c r="B20" s="56">
        <f>B19-816</f>
        <v>-816</v>
      </c>
      <c r="C20" t="s" s="55">
        <v>26</v>
      </c>
      <c r="D20" s="56">
        <f>D19-476</f>
        <v>-476</v>
      </c>
      <c r="E20" t="s" s="55">
        <v>26</v>
      </c>
      <c r="F20" s="56">
        <f>F19-408</f>
        <v>-408</v>
      </c>
      <c r="G20" t="s" s="57">
        <v>42</v>
      </c>
      <c r="H20" s="58"/>
      <c r="I20" t="s" s="57">
        <v>42</v>
      </c>
      <c r="J20" s="58"/>
      <c r="K20" t="s" s="67">
        <v>13</v>
      </c>
      <c r="L20" s="68">
        <v>136</v>
      </c>
      <c r="M20" s="69">
        <f>L20*0.88</f>
        <v>119.68</v>
      </c>
      <c r="N20" s="73">
        <f>L20/68</f>
        <v>2</v>
      </c>
      <c r="O20" s="30"/>
      <c r="P20" s="7"/>
      <c r="Q20" s="6"/>
      <c r="R20" s="6"/>
      <c r="S20" s="6"/>
      <c r="T20" s="6"/>
      <c r="U20" s="6"/>
      <c r="V20" s="6"/>
      <c r="W20" s="6"/>
      <c r="X20" s="6"/>
    </row>
    <row r="21" ht="21.6" customHeight="1">
      <c r="A21" t="s" s="83">
        <v>28</v>
      </c>
      <c r="B21" s="58"/>
      <c r="C21" t="s" s="57">
        <v>28</v>
      </c>
      <c r="D21" s="58"/>
      <c r="E21" t="s" s="57">
        <v>28</v>
      </c>
      <c r="F21" s="58"/>
      <c r="G21" s="84"/>
      <c r="H21" s="51"/>
      <c r="I21" s="52"/>
      <c r="J21" s="85"/>
      <c r="K21" t="s" s="67">
        <v>30</v>
      </c>
      <c r="L21" s="68">
        <v>136</v>
      </c>
      <c r="M21" s="69">
        <f>L21*0.88</f>
        <v>119.68</v>
      </c>
      <c r="N21" s="73">
        <f>L21/68</f>
        <v>2</v>
      </c>
      <c r="O21" s="30"/>
      <c r="P21" s="7"/>
      <c r="Q21" s="6"/>
      <c r="R21" s="6"/>
      <c r="S21" s="6"/>
      <c r="T21" s="6"/>
      <c r="U21" s="6"/>
      <c r="V21" s="6"/>
      <c r="W21" s="6"/>
      <c r="X21" s="6"/>
    </row>
    <row r="22" ht="21.6" customHeight="1">
      <c r="A22" s="52"/>
      <c r="B22" s="51"/>
      <c r="C22" s="52"/>
      <c r="D22" s="51"/>
      <c r="E22" s="52"/>
      <c r="F22" s="51"/>
      <c r="G22" s="6"/>
      <c r="H22" s="7"/>
      <c r="I22" s="6"/>
      <c r="J22" s="86"/>
      <c r="K22" t="s" s="67">
        <v>43</v>
      </c>
      <c r="L22" s="68">
        <v>360</v>
      </c>
      <c r="M22" s="87"/>
      <c r="N22" s="88"/>
      <c r="O22" s="30"/>
      <c r="P22" s="7"/>
      <c r="Q22" s="6"/>
      <c r="R22" s="6"/>
      <c r="S22" s="6"/>
      <c r="T22" s="6"/>
      <c r="U22" s="6"/>
      <c r="V22" s="6"/>
      <c r="W22" s="6"/>
      <c r="X22" s="6"/>
    </row>
    <row r="23" ht="20.45" customHeight="1">
      <c r="A23" s="6"/>
      <c r="B23" s="7"/>
      <c r="C23" s="6"/>
      <c r="D23" s="7"/>
      <c r="E23" s="6"/>
      <c r="F23" s="7"/>
      <c r="G23" s="6"/>
      <c r="H23" s="7"/>
      <c r="I23" s="6"/>
      <c r="J23" s="86"/>
      <c r="K23" t="s" s="89">
        <v>24</v>
      </c>
      <c r="L23" s="90">
        <f>SUM(L16:L22)</f>
        <v>2400</v>
      </c>
      <c r="M23" s="91"/>
      <c r="N23" s="92"/>
      <c r="O23" s="30"/>
      <c r="P23" s="7"/>
      <c r="Q23" s="6"/>
      <c r="R23" s="6"/>
      <c r="S23" s="6"/>
      <c r="T23" s="6"/>
      <c r="U23" s="6"/>
      <c r="V23" s="6"/>
      <c r="W23" s="6"/>
      <c r="X23" s="6"/>
    </row>
    <row r="24" ht="20.45" customHeight="1">
      <c r="A24" s="6"/>
      <c r="B24" s="7"/>
      <c r="C24" s="6"/>
      <c r="D24" s="7"/>
      <c r="E24" s="6"/>
      <c r="F24" s="7"/>
      <c r="G24" s="6"/>
      <c r="H24" s="7"/>
      <c r="I24" s="6"/>
      <c r="J24" s="7"/>
      <c r="K24" s="51"/>
      <c r="L24" s="51"/>
      <c r="M24" s="52"/>
      <c r="N24" s="51"/>
      <c r="O24" s="7"/>
      <c r="P24" s="7"/>
      <c r="Q24" s="6"/>
      <c r="R24" s="6"/>
      <c r="S24" s="6"/>
      <c r="T24" s="6"/>
      <c r="U24" s="6"/>
      <c r="V24" s="6"/>
      <c r="W24" s="6"/>
      <c r="X24" s="6"/>
    </row>
    <row r="25" ht="20.45" customHeight="1">
      <c r="A25" t="s" s="93">
        <v>44</v>
      </c>
      <c r="B25" s="94"/>
      <c r="C25" s="6"/>
      <c r="D25" s="94"/>
      <c r="E25" s="6"/>
      <c r="F25" s="94"/>
      <c r="G25" s="6"/>
      <c r="H25" s="94"/>
      <c r="I25" s="6"/>
      <c r="J25" s="94"/>
      <c r="K25" s="94"/>
      <c r="L25" s="7"/>
      <c r="M25" s="6"/>
      <c r="N25" s="7"/>
      <c r="O25" s="7"/>
      <c r="P25" s="7"/>
      <c r="Q25" s="6"/>
      <c r="R25" s="6"/>
      <c r="S25" s="6"/>
      <c r="T25" s="6"/>
      <c r="U25" s="6"/>
      <c r="V25" s="6"/>
      <c r="W25" s="6"/>
      <c r="X25" s="6"/>
    </row>
    <row r="26" ht="20.45" customHeight="1">
      <c r="A26" t="s" s="95">
        <v>45</v>
      </c>
      <c r="B26" s="96"/>
      <c r="C26" s="97"/>
      <c r="D26" s="96"/>
      <c r="E26" s="97"/>
      <c r="F26" s="96"/>
      <c r="G26" s="97"/>
      <c r="H26" s="96"/>
      <c r="I26" s="97"/>
      <c r="J26" s="96"/>
      <c r="K26" s="96"/>
      <c r="L26" s="96"/>
      <c r="M26" s="97"/>
      <c r="N26" s="96"/>
      <c r="O26" s="96"/>
      <c r="P26" s="96"/>
      <c r="Q26" s="6"/>
      <c r="R26" s="6"/>
      <c r="S26" s="6"/>
      <c r="T26" s="6"/>
      <c r="U26" s="6"/>
      <c r="V26" s="6"/>
      <c r="W26" s="6"/>
      <c r="X26" s="6"/>
    </row>
    <row r="27" ht="19.15" customHeight="1">
      <c r="A27" t="s" s="98">
        <v>46</v>
      </c>
      <c r="B27" s="96"/>
      <c r="C27" s="97"/>
      <c r="D27" s="96"/>
      <c r="E27" s="97"/>
      <c r="F27" s="96"/>
      <c r="G27" s="97"/>
      <c r="H27" s="96"/>
      <c r="I27" s="97"/>
      <c r="J27" s="96"/>
      <c r="K27" s="96"/>
      <c r="L27" s="96"/>
      <c r="M27" s="97"/>
      <c r="N27" s="96"/>
      <c r="O27" s="96"/>
      <c r="P27" s="96"/>
      <c r="Q27" s="6"/>
      <c r="R27" s="6"/>
      <c r="S27" s="6"/>
      <c r="T27" s="6"/>
      <c r="U27" s="6"/>
      <c r="V27" s="6"/>
      <c r="W27" s="6"/>
      <c r="X27" s="6"/>
    </row>
    <row r="28" ht="21.6" customHeight="1">
      <c r="A28" t="s" s="98">
        <v>47</v>
      </c>
      <c r="B28" s="96"/>
      <c r="C28" s="97"/>
      <c r="D28" s="96"/>
      <c r="E28" s="97"/>
      <c r="F28" s="96"/>
      <c r="G28" s="97"/>
      <c r="H28" s="96"/>
      <c r="I28" s="97"/>
      <c r="J28" s="96"/>
      <c r="K28" s="96"/>
      <c r="L28" s="96"/>
      <c r="M28" s="97"/>
      <c r="N28" s="96"/>
      <c r="O28" s="96"/>
      <c r="P28" s="96"/>
      <c r="Q28" s="6"/>
      <c r="R28" s="6"/>
      <c r="S28" s="6"/>
      <c r="T28" s="6"/>
      <c r="U28" s="6"/>
      <c r="V28" s="6"/>
      <c r="W28" s="6"/>
      <c r="X28" s="6"/>
    </row>
    <row r="29" ht="20.45" customHeight="1">
      <c r="A29" t="s" s="98">
        <v>48</v>
      </c>
      <c r="B29" s="7"/>
      <c r="C29" s="6"/>
      <c r="D29" s="7"/>
      <c r="E29" s="6"/>
      <c r="F29" s="7"/>
      <c r="G29" s="6"/>
      <c r="H29" s="7"/>
      <c r="I29" s="6"/>
      <c r="J29" s="7"/>
      <c r="K29" s="7"/>
      <c r="L29" s="7"/>
      <c r="M29" s="6"/>
      <c r="N29" s="7"/>
      <c r="O29" s="7"/>
      <c r="P29" s="7"/>
      <c r="Q29" s="6"/>
      <c r="R29" s="6"/>
      <c r="S29" s="6"/>
      <c r="T29" s="6"/>
      <c r="U29" s="6"/>
      <c r="V29" s="6"/>
      <c r="W29" s="6"/>
      <c r="X29" s="6"/>
    </row>
    <row r="30" ht="19.9" customHeight="1">
      <c r="A30" t="s" s="98">
        <v>49</v>
      </c>
      <c r="B30" s="7"/>
      <c r="C30" s="6"/>
      <c r="D30" s="7"/>
      <c r="E30" s="6"/>
      <c r="F30" s="7"/>
      <c r="G30" s="6"/>
      <c r="H30" s="7"/>
      <c r="I30" s="6"/>
      <c r="J30" s="7"/>
      <c r="K30" s="7"/>
      <c r="L30" s="7"/>
      <c r="M30" s="6"/>
      <c r="N30" s="7"/>
      <c r="O30" s="7"/>
      <c r="P30" s="7"/>
      <c r="Q30" s="6"/>
      <c r="R30" s="6"/>
      <c r="S30" s="6"/>
      <c r="T30" s="6"/>
      <c r="U30" s="6"/>
      <c r="V30" s="6"/>
      <c r="W30" s="6"/>
      <c r="X30" s="6"/>
    </row>
    <row r="31" ht="19.9" customHeight="1">
      <c r="A31" t="s" s="98">
        <v>50</v>
      </c>
      <c r="B31" s="7"/>
      <c r="C31" s="6"/>
      <c r="D31" s="7"/>
      <c r="E31" s="6"/>
      <c r="F31" s="7"/>
      <c r="G31" s="6"/>
      <c r="H31" s="7"/>
      <c r="I31" s="6"/>
      <c r="J31" s="7"/>
      <c r="K31" s="7"/>
      <c r="L31" s="7"/>
      <c r="M31" s="6"/>
      <c r="N31" s="7"/>
      <c r="O31" s="7"/>
      <c r="P31" s="7"/>
      <c r="Q31" s="6"/>
      <c r="R31" s="6"/>
      <c r="S31" s="6"/>
      <c r="T31" s="6"/>
      <c r="U31" s="6"/>
      <c r="V31" s="6"/>
      <c r="W31" s="6"/>
      <c r="X31" s="6"/>
    </row>
    <row r="32" ht="19.9" customHeight="1">
      <c r="A32" s="97"/>
      <c r="B32" s="7"/>
      <c r="C32" s="6"/>
      <c r="D32" s="7"/>
      <c r="E32" s="6"/>
      <c r="F32" s="7"/>
      <c r="G32" s="6"/>
      <c r="H32" s="7"/>
      <c r="I32" s="6"/>
      <c r="J32" s="7"/>
      <c r="K32" s="7"/>
      <c r="L32" s="7"/>
      <c r="M32" s="6"/>
      <c r="N32" s="7"/>
      <c r="O32" s="7"/>
      <c r="P32" s="7"/>
      <c r="Q32" s="6"/>
      <c r="R32" s="6"/>
      <c r="S32" s="6"/>
      <c r="T32" s="6"/>
      <c r="U32" s="6"/>
      <c r="V32" s="6"/>
      <c r="W32" s="6"/>
      <c r="X32" s="6"/>
    </row>
    <row r="33" ht="22.75" customHeight="1">
      <c r="A33" t="s" s="93">
        <v>51</v>
      </c>
      <c r="B33" s="94"/>
      <c r="C33" s="6"/>
      <c r="D33" s="94"/>
      <c r="E33" s="6"/>
      <c r="F33" s="94"/>
      <c r="G33" s="99"/>
      <c r="H33" s="7"/>
      <c r="I33" s="6"/>
      <c r="J33" s="7"/>
      <c r="K33" s="7"/>
      <c r="L33" s="7"/>
      <c r="M33" s="6"/>
      <c r="N33" s="7"/>
      <c r="O33" s="7"/>
      <c r="P33" s="7"/>
      <c r="Q33" s="6"/>
      <c r="R33" s="6"/>
      <c r="S33" s="6"/>
      <c r="T33" s="6"/>
      <c r="U33" s="6"/>
      <c r="V33" s="6"/>
      <c r="W33" s="6"/>
      <c r="X33" s="6"/>
    </row>
    <row r="34" ht="15.5" customHeight="1">
      <c r="A34" t="s" s="95">
        <v>52</v>
      </c>
      <c r="B34" s="94"/>
      <c r="C34" s="6"/>
      <c r="D34" s="94"/>
      <c r="E34" s="6"/>
      <c r="F34" s="94"/>
      <c r="G34" s="99"/>
      <c r="H34" s="7"/>
      <c r="I34" s="6"/>
      <c r="J34" s="7"/>
      <c r="K34" s="7"/>
      <c r="L34" s="7"/>
      <c r="M34" s="6"/>
      <c r="N34" s="7"/>
      <c r="O34" s="7"/>
      <c r="P34" s="7"/>
      <c r="Q34" s="6"/>
      <c r="R34" s="6"/>
      <c r="S34" s="6"/>
      <c r="T34" s="6"/>
      <c r="U34" s="6"/>
      <c r="V34" s="6"/>
      <c r="W34" s="6"/>
      <c r="X34" s="6"/>
    </row>
    <row r="35" ht="15.5" customHeight="1">
      <c r="A35" t="s" s="95">
        <v>53</v>
      </c>
      <c r="B35" s="94"/>
      <c r="C35" s="6"/>
      <c r="D35" s="94"/>
      <c r="E35" s="6"/>
      <c r="F35" s="94"/>
      <c r="G35" s="99"/>
      <c r="H35" s="7"/>
      <c r="I35" s="6"/>
      <c r="J35" s="7"/>
      <c r="K35" s="7"/>
      <c r="L35" s="7"/>
      <c r="M35" s="6"/>
      <c r="N35" s="7"/>
      <c r="O35" s="7"/>
      <c r="P35" s="7"/>
      <c r="Q35" s="6"/>
      <c r="R35" s="6"/>
      <c r="S35" s="6"/>
      <c r="T35" s="6"/>
      <c r="U35" s="6"/>
      <c r="V35" s="6"/>
      <c r="W35" s="6"/>
      <c r="X35" s="6"/>
    </row>
    <row r="36" ht="15.5" customHeight="1">
      <c r="A36" t="s" s="95">
        <v>54</v>
      </c>
      <c r="B36" s="94"/>
      <c r="C36" s="6"/>
      <c r="D36" s="94"/>
      <c r="E36" s="6"/>
      <c r="F36" s="94"/>
      <c r="G36" s="99"/>
      <c r="H36" s="7"/>
      <c r="I36" s="6"/>
      <c r="J36" s="7"/>
      <c r="K36" s="7"/>
      <c r="L36" s="7"/>
      <c r="M36" s="6"/>
      <c r="N36" s="7"/>
      <c r="O36" s="7"/>
      <c r="P36" s="7"/>
      <c r="Q36" s="6"/>
      <c r="R36" s="6"/>
      <c r="S36" s="6"/>
      <c r="T36" s="6"/>
      <c r="U36" s="6"/>
      <c r="V36" s="6"/>
      <c r="W36" s="6"/>
      <c r="X36" s="6"/>
    </row>
    <row r="37" ht="15.5" customHeight="1">
      <c r="A37" t="s" s="95">
        <v>55</v>
      </c>
      <c r="B37" s="94"/>
      <c r="C37" s="6"/>
      <c r="D37" s="94"/>
      <c r="E37" s="6"/>
      <c r="F37" s="94"/>
      <c r="G37" s="99"/>
      <c r="H37" s="7"/>
      <c r="I37" s="6"/>
      <c r="J37" s="7"/>
      <c r="K37" s="7"/>
      <c r="L37" s="7"/>
      <c r="M37" s="6"/>
      <c r="N37" s="7"/>
      <c r="O37" s="7"/>
      <c r="P37" s="7"/>
      <c r="Q37" s="6"/>
      <c r="R37" s="6"/>
      <c r="S37" s="6"/>
      <c r="T37" s="6"/>
      <c r="U37" s="6"/>
      <c r="V37" s="6"/>
      <c r="W37" s="6"/>
      <c r="X37" s="6"/>
    </row>
    <row r="38" ht="15.5" customHeight="1">
      <c r="A38" t="s" s="95">
        <v>56</v>
      </c>
      <c r="B38" s="94"/>
      <c r="C38" s="6"/>
      <c r="D38" s="94"/>
      <c r="E38" s="6"/>
      <c r="F38" s="94"/>
      <c r="G38" s="99"/>
      <c r="H38" s="7"/>
      <c r="I38" s="6"/>
      <c r="J38" s="7"/>
      <c r="K38" s="7"/>
      <c r="L38" s="7"/>
      <c r="M38" s="6"/>
      <c r="N38" s="7"/>
      <c r="O38" s="7"/>
      <c r="P38" s="7"/>
      <c r="Q38" s="6"/>
      <c r="R38" s="6"/>
      <c r="S38" s="6"/>
      <c r="T38" s="6"/>
      <c r="U38" s="6"/>
      <c r="V38" s="6"/>
      <c r="W38" s="6"/>
      <c r="X38" s="6"/>
    </row>
    <row r="39" ht="13.55" customHeight="1">
      <c r="A39" s="6"/>
      <c r="B39" s="7"/>
      <c r="C39" s="6"/>
      <c r="D39" s="7"/>
      <c r="E39" s="6"/>
      <c r="F39" s="7"/>
      <c r="G39" s="6"/>
      <c r="H39" s="7"/>
      <c r="I39" s="6"/>
      <c r="J39" s="7"/>
      <c r="K39" s="7"/>
      <c r="L39" s="7"/>
      <c r="M39" s="6"/>
      <c r="N39" s="7"/>
      <c r="O39" s="7"/>
      <c r="P39" s="7"/>
      <c r="Q39" s="6"/>
      <c r="R39" s="6"/>
      <c r="S39" s="6"/>
      <c r="T39" s="6"/>
      <c r="U39" s="6"/>
      <c r="V39" s="6"/>
      <c r="W39" s="6"/>
      <c r="X39" s="6"/>
    </row>
    <row r="40" ht="13.55" customHeight="1">
      <c r="A40" s="6"/>
      <c r="B40" s="7"/>
      <c r="C40" s="6"/>
      <c r="D40" s="7"/>
      <c r="E40" s="6"/>
      <c r="F40" s="7"/>
      <c r="G40" s="6"/>
      <c r="H40" s="7"/>
      <c r="I40" s="6"/>
      <c r="J40" s="7"/>
      <c r="K40" s="7"/>
      <c r="L40" s="7"/>
      <c r="M40" s="6"/>
      <c r="N40" s="7"/>
      <c r="O40" s="7"/>
      <c r="P40" s="7"/>
      <c r="Q40" s="6"/>
      <c r="R40" s="6"/>
      <c r="S40" s="6"/>
      <c r="T40" s="6"/>
      <c r="U40" s="6"/>
      <c r="V40" s="6"/>
      <c r="W40" s="6"/>
      <c r="X40" s="6"/>
    </row>
  </sheetData>
  <mergeCells count="6">
    <mergeCell ref="A1:G1"/>
    <mergeCell ref="A3:C3"/>
    <mergeCell ref="A29:Q29"/>
    <mergeCell ref="A30:Q30"/>
    <mergeCell ref="A31:Q31"/>
    <mergeCell ref="A32:Q32"/>
  </mergeCells>
  <pageMargins left="0.511811" right="0.511811" top="0.787402" bottom="0.787402" header="0.314961" footer="0.314961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U46"/>
  <sheetViews>
    <sheetView workbookViewId="0" showGridLines="0" defaultGridColor="1"/>
  </sheetViews>
  <sheetFormatPr defaultColWidth="8.83333" defaultRowHeight="15" customHeight="1" outlineLevelRow="0" outlineLevelCol="0"/>
  <cols>
    <col min="1" max="1" width="14.5" style="100" customWidth="1"/>
    <col min="2" max="2" width="5.67188" style="100" customWidth="1"/>
    <col min="3" max="3" width="26" style="100" customWidth="1"/>
    <col min="4" max="4" width="8.5" style="100" customWidth="1"/>
    <col min="5" max="5" width="9.5" style="100" customWidth="1"/>
    <col min="6" max="6" width="6.85156" style="100" customWidth="1"/>
    <col min="7" max="7" width="11.5" style="100" customWidth="1"/>
    <col min="8" max="8" width="8.85156" style="100" customWidth="1"/>
    <col min="9" max="9" width="11.1719" style="100" customWidth="1"/>
    <col min="10" max="10" width="8.85156" style="100" customWidth="1"/>
    <col min="11" max="11" width="31.5" style="100" customWidth="1"/>
    <col min="12" max="12" width="5.67188" style="100" customWidth="1"/>
    <col min="13" max="13" width="15.3516" style="100" customWidth="1"/>
    <col min="14" max="14" width="7.5" style="100" customWidth="1"/>
    <col min="15" max="15" width="9.17188" style="100" customWidth="1"/>
    <col min="16" max="21" width="8.85156" style="100" customWidth="1"/>
    <col min="22" max="16384" width="8.85156" style="100" customWidth="1"/>
  </cols>
  <sheetData>
    <row r="1" ht="25.9" customHeight="1">
      <c r="A1" t="s" s="2">
        <v>0</v>
      </c>
      <c r="B1" s="3"/>
      <c r="C1" s="4"/>
      <c r="D1" s="3"/>
      <c r="E1" s="4"/>
      <c r="F1" s="5"/>
      <c r="G1" s="6"/>
      <c r="H1" s="5"/>
      <c r="I1" s="7"/>
      <c r="J1" s="5"/>
      <c r="K1" s="8"/>
      <c r="L1" s="7"/>
      <c r="M1" s="7"/>
      <c r="N1" s="6"/>
      <c r="O1" s="6"/>
      <c r="P1" s="6"/>
      <c r="Q1" s="6"/>
      <c r="R1" s="6"/>
      <c r="S1" s="6"/>
      <c r="T1" s="6"/>
      <c r="U1" s="6"/>
    </row>
    <row r="2" ht="25.9" customHeight="1">
      <c r="A2" t="s" s="2">
        <v>1</v>
      </c>
      <c r="B2" s="3"/>
      <c r="C2" s="4"/>
      <c r="D2" s="3"/>
      <c r="E2" s="4"/>
      <c r="F2" s="3"/>
      <c r="G2" s="4"/>
      <c r="H2" s="5"/>
      <c r="I2" s="7"/>
      <c r="J2" s="5"/>
      <c r="K2" s="6"/>
      <c r="L2" s="5"/>
      <c r="M2" s="5"/>
      <c r="N2" s="6"/>
      <c r="O2" s="6"/>
      <c r="P2" s="6"/>
      <c r="Q2" s="6"/>
      <c r="R2" s="6"/>
      <c r="S2" s="6"/>
      <c r="T2" s="6"/>
      <c r="U2" s="6"/>
    </row>
    <row r="3" ht="37.15" customHeight="1">
      <c r="A3" t="s" s="10">
        <v>4</v>
      </c>
      <c r="B3" s="11"/>
      <c r="C3" s="11"/>
      <c r="D3" t="s" s="12">
        <v>5</v>
      </c>
      <c r="E3" s="6"/>
      <c r="F3" s="5"/>
      <c r="G3" t="s" s="2">
        <v>5</v>
      </c>
      <c r="H3" t="s" s="12">
        <v>7</v>
      </c>
      <c r="I3" s="7"/>
      <c r="J3" s="5"/>
      <c r="K3" s="8"/>
      <c r="L3" s="7"/>
      <c r="M3" s="7"/>
      <c r="N3" s="6"/>
      <c r="O3" s="6"/>
      <c r="P3" s="6"/>
      <c r="Q3" s="6"/>
      <c r="R3" s="6"/>
      <c r="S3" s="6"/>
      <c r="T3" s="6"/>
      <c r="U3" s="6"/>
    </row>
    <row r="4" ht="15.75" customHeight="1">
      <c r="A4" s="14"/>
      <c r="B4" s="15"/>
      <c r="C4" s="14"/>
      <c r="D4" s="15"/>
      <c r="E4" s="14"/>
      <c r="F4" s="15"/>
      <c r="G4" s="14"/>
      <c r="H4" s="15"/>
      <c r="I4" s="15"/>
      <c r="J4" s="15"/>
      <c r="K4" t="s" s="101">
        <v>8</v>
      </c>
      <c r="L4" s="15"/>
      <c r="M4" s="7"/>
      <c r="N4" s="6"/>
      <c r="O4" s="6"/>
      <c r="P4" s="6"/>
      <c r="Q4" s="6"/>
      <c r="R4" s="6"/>
      <c r="S4" s="6"/>
      <c r="T4" s="6"/>
      <c r="U4" s="6"/>
    </row>
    <row r="5" ht="31.5" customHeight="1">
      <c r="A5" t="s" s="17">
        <v>9</v>
      </c>
      <c r="B5" t="s" s="18">
        <v>10</v>
      </c>
      <c r="C5" t="s" s="19">
        <v>57</v>
      </c>
      <c r="D5" t="s" s="20">
        <v>10</v>
      </c>
      <c r="E5" t="s" s="23">
        <v>13</v>
      </c>
      <c r="F5" t="s" s="24">
        <v>10</v>
      </c>
      <c r="G5" t="s" s="59">
        <v>30</v>
      </c>
      <c r="H5" t="s" s="60">
        <v>10</v>
      </c>
      <c r="I5" t="s" s="25">
        <v>14</v>
      </c>
      <c r="J5" t="s" s="26">
        <v>10</v>
      </c>
      <c r="K5" t="s" s="27">
        <v>15</v>
      </c>
      <c r="L5" s="102">
        <f>B22+D25+F13+H13+J14</f>
        <v>0</v>
      </c>
      <c r="M5" s="30"/>
      <c r="N5" s="6"/>
      <c r="O5" s="6"/>
      <c r="P5" s="6"/>
      <c r="Q5" s="6"/>
      <c r="R5" s="6"/>
      <c r="S5" s="6"/>
      <c r="T5" s="6"/>
      <c r="U5" s="6"/>
    </row>
    <row r="6" ht="21" customHeight="1">
      <c r="A6" t="s" s="31">
        <v>16</v>
      </c>
      <c r="B6" s="32"/>
      <c r="C6" s="33"/>
      <c r="D6" s="34"/>
      <c r="E6" s="37"/>
      <c r="F6" s="38"/>
      <c r="G6" s="61"/>
      <c r="H6" s="62"/>
      <c r="I6" s="39"/>
      <c r="J6" s="40"/>
      <c r="K6" t="s" s="41">
        <v>17</v>
      </c>
      <c r="L6" s="103">
        <f>B23+D26+F14+H14+J15</f>
        <v>-2040</v>
      </c>
      <c r="M6" s="30"/>
      <c r="N6" s="6"/>
      <c r="O6" s="6"/>
      <c r="P6" s="6"/>
      <c r="Q6" s="6"/>
      <c r="R6" s="6"/>
      <c r="S6" s="6"/>
      <c r="T6" s="6"/>
      <c r="U6" s="6"/>
    </row>
    <row r="7" ht="21" customHeight="1">
      <c r="A7" t="s" s="31">
        <v>20</v>
      </c>
      <c r="B7" s="32"/>
      <c r="C7" s="33"/>
      <c r="D7" s="34"/>
      <c r="E7" s="37"/>
      <c r="F7" s="38"/>
      <c r="G7" s="61"/>
      <c r="H7" s="62"/>
      <c r="I7" s="39"/>
      <c r="J7" s="40"/>
      <c r="K7" t="s" s="41">
        <v>19</v>
      </c>
      <c r="L7" s="43"/>
      <c r="M7" s="30"/>
      <c r="N7" s="6"/>
      <c r="O7" s="6"/>
      <c r="P7" s="6"/>
      <c r="Q7" s="6"/>
      <c r="R7" s="6"/>
      <c r="S7" s="6"/>
      <c r="T7" s="6"/>
      <c r="U7" s="6"/>
    </row>
    <row r="8" ht="21" customHeight="1">
      <c r="A8" t="s" s="31">
        <v>58</v>
      </c>
      <c r="B8" s="32"/>
      <c r="C8" s="33"/>
      <c r="D8" s="34"/>
      <c r="E8" s="37"/>
      <c r="F8" s="38"/>
      <c r="G8" s="61"/>
      <c r="H8" s="62"/>
      <c r="I8" s="39"/>
      <c r="J8" s="40"/>
      <c r="K8" t="s" s="45">
        <v>21</v>
      </c>
      <c r="L8" s="104">
        <f>L5+L7</f>
        <v>0</v>
      </c>
      <c r="M8" s="30"/>
      <c r="N8" s="6"/>
      <c r="O8" s="6"/>
      <c r="P8" s="6"/>
      <c r="Q8" s="6"/>
      <c r="R8" s="6"/>
      <c r="S8" s="6"/>
      <c r="T8" s="6"/>
      <c r="U8" s="6"/>
    </row>
    <row r="9" ht="21" customHeight="1">
      <c r="A9" t="s" s="31">
        <v>59</v>
      </c>
      <c r="B9" s="32"/>
      <c r="C9" s="33"/>
      <c r="D9" s="34"/>
      <c r="E9" s="37"/>
      <c r="F9" s="38"/>
      <c r="G9" s="61"/>
      <c r="H9" s="62"/>
      <c r="I9" s="39"/>
      <c r="J9" s="40"/>
      <c r="K9" s="84"/>
      <c r="L9" s="51"/>
      <c r="M9" s="7"/>
      <c r="N9" s="6"/>
      <c r="O9" s="6"/>
      <c r="P9" s="6"/>
      <c r="Q9" s="6"/>
      <c r="R9" s="6"/>
      <c r="S9" s="6"/>
      <c r="T9" s="6"/>
      <c r="U9" s="6"/>
    </row>
    <row r="10" ht="21" customHeight="1">
      <c r="A10" t="s" s="31">
        <v>60</v>
      </c>
      <c r="B10" s="32"/>
      <c r="C10" s="33"/>
      <c r="D10" s="34"/>
      <c r="E10" s="37"/>
      <c r="F10" s="38"/>
      <c r="G10" s="61"/>
      <c r="H10" s="62"/>
      <c r="I10" s="39"/>
      <c r="J10" s="40"/>
      <c r="K10" s="105"/>
      <c r="L10" s="7"/>
      <c r="M10" s="7"/>
      <c r="N10" s="6"/>
      <c r="O10" s="6"/>
      <c r="P10" s="6"/>
      <c r="Q10" s="6"/>
      <c r="R10" s="6"/>
      <c r="S10" s="6"/>
      <c r="T10" s="6"/>
      <c r="U10" s="6"/>
    </row>
    <row r="11" ht="21" customHeight="1">
      <c r="A11" t="s" s="31">
        <v>61</v>
      </c>
      <c r="B11" s="32"/>
      <c r="C11" s="33"/>
      <c r="D11" s="34"/>
      <c r="E11" s="37"/>
      <c r="F11" s="38"/>
      <c r="G11" s="61"/>
      <c r="H11" s="62"/>
      <c r="I11" s="39"/>
      <c r="J11" s="40"/>
      <c r="K11" s="105"/>
      <c r="L11" s="7"/>
      <c r="M11" s="7"/>
      <c r="N11" s="6"/>
      <c r="O11" s="6"/>
      <c r="P11" s="6"/>
      <c r="Q11" s="6"/>
      <c r="R11" s="6"/>
      <c r="S11" s="6"/>
      <c r="T11" s="6"/>
      <c r="U11" s="6"/>
    </row>
    <row r="12" ht="19.9" customHeight="1">
      <c r="A12" t="s" s="31">
        <v>22</v>
      </c>
      <c r="B12" s="32"/>
      <c r="C12" s="33"/>
      <c r="D12" s="34"/>
      <c r="E12" s="48"/>
      <c r="F12" s="49"/>
      <c r="G12" s="71"/>
      <c r="H12" s="72"/>
      <c r="I12" s="39"/>
      <c r="J12" s="40"/>
      <c r="K12" s="105"/>
      <c r="L12" s="7"/>
      <c r="M12" s="15"/>
      <c r="N12" s="6"/>
      <c r="O12" s="6"/>
      <c r="P12" s="6"/>
      <c r="Q12" s="6"/>
      <c r="R12" s="6"/>
      <c r="S12" s="6"/>
      <c r="T12" s="6"/>
      <c r="U12" s="6"/>
    </row>
    <row r="13" ht="19.9" customHeight="1">
      <c r="A13" t="s" s="31">
        <v>23</v>
      </c>
      <c r="B13" s="32"/>
      <c r="C13" s="33"/>
      <c r="D13" s="34"/>
      <c r="E13" t="s" s="53">
        <v>24</v>
      </c>
      <c r="F13" s="54">
        <f>SUM(F6:F12)</f>
        <v>0</v>
      </c>
      <c r="G13" t="s" s="53">
        <v>24</v>
      </c>
      <c r="H13" s="54">
        <f>SUM(H6:H12)</f>
        <v>0</v>
      </c>
      <c r="I13" s="39"/>
      <c r="J13" s="40"/>
      <c r="K13" s="105"/>
      <c r="L13" s="86"/>
      <c r="M13" s="106"/>
      <c r="N13" s="105"/>
      <c r="O13" s="6"/>
      <c r="P13" s="6"/>
      <c r="Q13" s="6"/>
      <c r="R13" s="6"/>
      <c r="S13" s="6"/>
      <c r="T13" s="6"/>
      <c r="U13" s="6"/>
    </row>
    <row r="14" ht="19.9" customHeight="1">
      <c r="A14" t="s" s="107">
        <v>62</v>
      </c>
      <c r="B14" s="32"/>
      <c r="C14" s="33"/>
      <c r="D14" s="34"/>
      <c r="E14" t="s" s="55">
        <v>26</v>
      </c>
      <c r="F14" s="56">
        <f>F13-136</f>
        <v>-136</v>
      </c>
      <c r="G14" t="s" s="55">
        <v>26</v>
      </c>
      <c r="H14" s="56">
        <f>H13-136</f>
        <v>-136</v>
      </c>
      <c r="I14" t="s" s="79">
        <v>24</v>
      </c>
      <c r="J14" s="80">
        <f>SUM(J6:J12)</f>
        <v>0</v>
      </c>
      <c r="K14" s="105"/>
      <c r="L14" s="7"/>
      <c r="M14" s="51"/>
      <c r="N14" s="6"/>
      <c r="O14" s="6"/>
      <c r="P14" s="6"/>
      <c r="Q14" s="6"/>
      <c r="R14" s="6"/>
      <c r="S14" s="6"/>
      <c r="T14" s="6"/>
      <c r="U14" s="6"/>
    </row>
    <row r="15" ht="19.9" customHeight="1">
      <c r="A15" t="s" s="107">
        <v>63</v>
      </c>
      <c r="B15" s="32"/>
      <c r="C15" s="33"/>
      <c r="D15" s="34"/>
      <c r="E15" t="s" s="57">
        <v>28</v>
      </c>
      <c r="F15" s="58"/>
      <c r="G15" t="s" s="57">
        <v>42</v>
      </c>
      <c r="H15" s="58"/>
      <c r="I15" t="s" s="55">
        <v>26</v>
      </c>
      <c r="J15" s="56">
        <f>J14-272</f>
        <v>-272</v>
      </c>
      <c r="K15" s="105"/>
      <c r="L15" s="7"/>
      <c r="M15" s="7"/>
      <c r="N15" s="6"/>
      <c r="O15" s="6"/>
      <c r="P15" s="6"/>
      <c r="Q15" s="6"/>
      <c r="R15" s="6"/>
      <c r="S15" s="6"/>
      <c r="T15" s="6"/>
      <c r="U15" s="6"/>
    </row>
    <row r="16" ht="19.9" customHeight="1">
      <c r="A16" t="s" s="107">
        <v>64</v>
      </c>
      <c r="B16" s="32"/>
      <c r="C16" s="33"/>
      <c r="D16" s="34"/>
      <c r="E16" s="84"/>
      <c r="F16" s="51"/>
      <c r="G16" s="52"/>
      <c r="H16" s="85"/>
      <c r="I16" t="s" s="57">
        <v>42</v>
      </c>
      <c r="J16" s="58"/>
      <c r="K16" s="105"/>
      <c r="L16" s="7"/>
      <c r="M16" s="7"/>
      <c r="N16" s="6"/>
      <c r="O16" s="6"/>
      <c r="P16" s="6"/>
      <c r="Q16" s="6"/>
      <c r="R16" s="6"/>
      <c r="S16" s="6"/>
      <c r="T16" s="6"/>
      <c r="U16" s="6"/>
    </row>
    <row r="17" ht="19.9" customHeight="1">
      <c r="A17" t="s" s="107">
        <v>65</v>
      </c>
      <c r="B17" s="108"/>
      <c r="C17" s="109"/>
      <c r="D17" s="34"/>
      <c r="E17" s="105"/>
      <c r="F17" s="7"/>
      <c r="G17" s="6"/>
      <c r="H17" s="7"/>
      <c r="I17" s="51"/>
      <c r="J17" s="51"/>
      <c r="K17" s="6"/>
      <c r="L17" s="7"/>
      <c r="M17" s="7"/>
      <c r="N17" s="6"/>
      <c r="O17" s="6"/>
      <c r="P17" s="6"/>
      <c r="Q17" s="6"/>
      <c r="R17" s="6"/>
      <c r="S17" s="6"/>
      <c r="T17" s="6"/>
      <c r="U17" s="6"/>
    </row>
    <row r="18" ht="19.9" customHeight="1">
      <c r="A18" t="s" s="107">
        <v>66</v>
      </c>
      <c r="B18" s="108"/>
      <c r="C18" s="109"/>
      <c r="D18" s="34"/>
      <c r="E18" s="105"/>
      <c r="F18" s="7"/>
      <c r="G18" s="6"/>
      <c r="H18" s="7"/>
      <c r="I18" s="7"/>
      <c r="J18" s="7"/>
      <c r="K18" s="14"/>
      <c r="L18" s="15"/>
      <c r="M18" s="15"/>
      <c r="N18" s="6"/>
      <c r="O18" s="6"/>
      <c r="P18" s="6"/>
      <c r="Q18" s="6"/>
      <c r="R18" s="6"/>
      <c r="S18" s="6"/>
      <c r="T18" s="6"/>
      <c r="U18" s="6"/>
    </row>
    <row r="19" ht="19.9" customHeight="1">
      <c r="A19" t="s" s="107">
        <v>67</v>
      </c>
      <c r="B19" s="108"/>
      <c r="C19" s="109"/>
      <c r="D19" s="34"/>
      <c r="E19" s="105"/>
      <c r="F19" s="7"/>
      <c r="G19" s="6"/>
      <c r="H19" s="7"/>
      <c r="I19" s="7"/>
      <c r="J19" s="86"/>
      <c r="K19" t="s" s="64">
        <v>33</v>
      </c>
      <c r="L19" t="s" s="65">
        <v>10</v>
      </c>
      <c r="M19" t="s" s="66">
        <v>35</v>
      </c>
      <c r="N19" s="105"/>
      <c r="O19" t="s" s="95">
        <v>68</v>
      </c>
      <c r="P19" s="6"/>
      <c r="Q19" s="6"/>
      <c r="R19" s="6"/>
      <c r="S19" s="6"/>
      <c r="T19" s="6"/>
      <c r="U19" s="6"/>
    </row>
    <row r="20" ht="19.9" customHeight="1">
      <c r="A20" t="s" s="107">
        <v>69</v>
      </c>
      <c r="B20" s="108"/>
      <c r="C20" s="109"/>
      <c r="D20" s="34"/>
      <c r="E20" s="105"/>
      <c r="F20" s="7"/>
      <c r="G20" s="6"/>
      <c r="H20" s="7"/>
      <c r="I20" s="7"/>
      <c r="J20" s="86"/>
      <c r="K20" t="s" s="67">
        <v>37</v>
      </c>
      <c r="L20" s="68">
        <v>476</v>
      </c>
      <c r="M20" s="73">
        <f>L20/68</f>
        <v>7</v>
      </c>
      <c r="N20" s="105"/>
      <c r="O20" s="6"/>
      <c r="P20" s="6"/>
      <c r="Q20" s="6"/>
      <c r="R20" s="6"/>
      <c r="S20" s="6"/>
      <c r="T20" s="6"/>
      <c r="U20" s="6"/>
    </row>
    <row r="21" ht="19.9" customHeight="1">
      <c r="A21" t="s" s="107">
        <v>40</v>
      </c>
      <c r="B21" s="108"/>
      <c r="C21" s="109"/>
      <c r="D21" s="34"/>
      <c r="E21" s="105"/>
      <c r="F21" s="7"/>
      <c r="G21" s="6"/>
      <c r="H21" s="7"/>
      <c r="I21" s="7"/>
      <c r="J21" s="86"/>
      <c r="K21" t="s" s="67">
        <v>14</v>
      </c>
      <c r="L21" s="68">
        <v>272</v>
      </c>
      <c r="M21" s="73">
        <f>L21/68</f>
        <v>4</v>
      </c>
      <c r="N21" s="105"/>
      <c r="O21" s="6"/>
      <c r="P21" s="6"/>
      <c r="Q21" s="6"/>
      <c r="R21" s="6"/>
      <c r="S21" s="6"/>
      <c r="T21" s="6"/>
      <c r="U21" s="6"/>
    </row>
    <row r="22" ht="19.15" customHeight="1">
      <c r="A22" t="s" s="110">
        <v>24</v>
      </c>
      <c r="B22" s="111">
        <f>SUM(B6:B13)</f>
        <v>0</v>
      </c>
      <c r="C22" s="109"/>
      <c r="D22" s="34"/>
      <c r="E22" s="105"/>
      <c r="F22" s="7"/>
      <c r="G22" s="6"/>
      <c r="H22" s="7"/>
      <c r="I22" s="7"/>
      <c r="J22" s="86"/>
      <c r="K22" t="s" s="67">
        <v>30</v>
      </c>
      <c r="L22" s="68">
        <v>136</v>
      </c>
      <c r="M22" s="73">
        <f>L22/68</f>
        <v>2</v>
      </c>
      <c r="N22" s="105"/>
      <c r="O22" s="6"/>
      <c r="P22" s="6"/>
      <c r="Q22" s="6"/>
      <c r="R22" s="6"/>
      <c r="S22" s="6"/>
      <c r="T22" s="6"/>
      <c r="U22" s="6"/>
    </row>
    <row r="23" ht="21.6" customHeight="1">
      <c r="A23" t="s" s="82">
        <v>26</v>
      </c>
      <c r="B23" s="56">
        <f>B22-1020</f>
        <v>-1020</v>
      </c>
      <c r="C23" s="33"/>
      <c r="D23" s="34"/>
      <c r="E23" s="105"/>
      <c r="F23" s="7"/>
      <c r="G23" s="6"/>
      <c r="H23" s="7"/>
      <c r="I23" s="7"/>
      <c r="J23" s="86"/>
      <c r="K23" t="s" s="67">
        <v>70</v>
      </c>
      <c r="L23" s="68">
        <v>136</v>
      </c>
      <c r="M23" s="73">
        <f>L23/68</f>
        <v>2</v>
      </c>
      <c r="N23" s="105"/>
      <c r="O23" s="6"/>
      <c r="P23" s="6"/>
      <c r="Q23" s="6"/>
      <c r="R23" s="6"/>
      <c r="S23" s="6"/>
      <c r="T23" s="6"/>
      <c r="U23" s="6"/>
    </row>
    <row r="24" ht="21.6" customHeight="1">
      <c r="A24" t="s" s="83">
        <v>28</v>
      </c>
      <c r="B24" s="58"/>
      <c r="C24" s="75"/>
      <c r="D24" t="s" s="112">
        <v>71</v>
      </c>
      <c r="E24" s="105"/>
      <c r="F24" s="7"/>
      <c r="G24" s="6"/>
      <c r="H24" s="7"/>
      <c r="I24" s="7"/>
      <c r="J24" s="86"/>
      <c r="K24" t="s" s="89">
        <v>43</v>
      </c>
      <c r="L24" s="90">
        <v>360</v>
      </c>
      <c r="M24" s="92"/>
      <c r="N24" s="105"/>
      <c r="O24" s="6"/>
      <c r="P24" s="6"/>
      <c r="Q24" s="6"/>
      <c r="R24" s="6"/>
      <c r="S24" s="6"/>
      <c r="T24" s="6"/>
      <c r="U24" s="6"/>
    </row>
    <row r="25" ht="21.6" customHeight="1">
      <c r="A25" s="52"/>
      <c r="B25" s="85"/>
      <c r="C25" t="s" s="53">
        <v>24</v>
      </c>
      <c r="D25" s="54">
        <f>SUM(D6:D24)</f>
        <v>0</v>
      </c>
      <c r="E25" s="105"/>
      <c r="F25" s="7"/>
      <c r="G25" s="6"/>
      <c r="H25" s="7"/>
      <c r="I25" s="7"/>
      <c r="J25" s="7"/>
      <c r="K25" s="52"/>
      <c r="L25" s="51"/>
      <c r="M25" s="51"/>
      <c r="N25" s="6"/>
      <c r="O25" s="6"/>
      <c r="P25" s="6"/>
      <c r="Q25" s="6"/>
      <c r="R25" s="6"/>
      <c r="S25" s="6"/>
      <c r="T25" s="6"/>
      <c r="U25" s="6"/>
    </row>
    <row r="26" ht="20.45" customHeight="1">
      <c r="A26" s="6"/>
      <c r="B26" s="86"/>
      <c r="C26" t="s" s="55">
        <v>72</v>
      </c>
      <c r="D26" s="56">
        <f>D25-476</f>
        <v>-476</v>
      </c>
      <c r="E26" s="105"/>
      <c r="F26" s="7"/>
      <c r="G26" s="6"/>
      <c r="H26" s="7"/>
      <c r="I26" s="7"/>
      <c r="J26" s="7"/>
      <c r="K26" s="6"/>
      <c r="L26" s="7"/>
      <c r="M26" s="7"/>
      <c r="N26" s="6"/>
      <c r="O26" s="6"/>
      <c r="P26" s="6"/>
      <c r="Q26" s="6"/>
      <c r="R26" s="6"/>
      <c r="S26" s="6"/>
      <c r="T26" s="6"/>
      <c r="U26" s="6"/>
    </row>
    <row r="27" ht="20.45" customHeight="1">
      <c r="A27" s="6"/>
      <c r="B27" s="7"/>
      <c r="C27" s="113"/>
      <c r="D27" s="51"/>
      <c r="E27" s="6"/>
      <c r="F27" s="7"/>
      <c r="G27" t="s" s="93">
        <v>44</v>
      </c>
      <c r="H27" s="7"/>
      <c r="I27" s="7"/>
      <c r="J27" s="7"/>
      <c r="K27" s="99"/>
      <c r="L27" s="7"/>
      <c r="M27" s="7"/>
      <c r="N27" s="99"/>
      <c r="O27" s="6"/>
      <c r="P27" s="99"/>
      <c r="Q27" s="6"/>
      <c r="R27" s="99"/>
      <c r="S27" s="6"/>
      <c r="T27" s="99"/>
      <c r="U27" s="99"/>
    </row>
    <row r="28" ht="20.45" customHeight="1">
      <c r="A28" s="6"/>
      <c r="B28" s="7"/>
      <c r="C28" s="99"/>
      <c r="D28" s="7"/>
      <c r="E28" s="6"/>
      <c r="F28" s="7"/>
      <c r="G28" t="s" s="98">
        <v>73</v>
      </c>
      <c r="H28" s="96"/>
      <c r="I28" s="96"/>
      <c r="J28" s="96"/>
      <c r="K28" s="97"/>
      <c r="L28" s="96"/>
      <c r="M28" s="96"/>
      <c r="N28" s="97"/>
      <c r="O28" s="97"/>
      <c r="P28" s="97"/>
      <c r="Q28" s="97"/>
      <c r="R28" s="97"/>
      <c r="S28" s="97"/>
      <c r="T28" s="97"/>
      <c r="U28" s="97"/>
    </row>
    <row r="29" ht="20.45" customHeight="1">
      <c r="A29" s="6"/>
      <c r="B29" s="7"/>
      <c r="C29" s="99"/>
      <c r="D29" s="7"/>
      <c r="E29" s="6"/>
      <c r="F29" s="7"/>
      <c r="G29" t="s" s="98">
        <v>74</v>
      </c>
      <c r="H29" s="96"/>
      <c r="I29" s="96"/>
      <c r="J29" s="96"/>
      <c r="K29" s="97"/>
      <c r="L29" s="96"/>
      <c r="M29" s="96"/>
      <c r="N29" s="97"/>
      <c r="O29" s="97"/>
      <c r="P29" s="97"/>
      <c r="Q29" s="97"/>
      <c r="R29" s="97"/>
      <c r="S29" s="97"/>
      <c r="T29" s="97"/>
      <c r="U29" s="97"/>
    </row>
    <row r="30" ht="19.15" customHeight="1">
      <c r="A30" s="6"/>
      <c r="B30" s="7"/>
      <c r="C30" s="99"/>
      <c r="D30" s="7"/>
      <c r="E30" s="6"/>
      <c r="F30" s="7"/>
      <c r="G30" t="s" s="98">
        <v>75</v>
      </c>
      <c r="H30" s="96"/>
      <c r="I30" s="96"/>
      <c r="J30" s="96"/>
      <c r="K30" s="97"/>
      <c r="L30" s="96"/>
      <c r="M30" s="96"/>
      <c r="N30" s="97"/>
      <c r="O30" s="97"/>
      <c r="P30" s="97"/>
      <c r="Q30" s="97"/>
      <c r="R30" s="97"/>
      <c r="S30" s="97"/>
      <c r="T30" s="97"/>
      <c r="U30" s="97"/>
    </row>
    <row r="31" ht="21.6" customHeight="1">
      <c r="A31" s="6"/>
      <c r="B31" s="7"/>
      <c r="C31" s="99"/>
      <c r="D31" s="7"/>
      <c r="E31" s="6"/>
      <c r="F31" s="7"/>
      <c r="G31" t="s" s="98">
        <v>76</v>
      </c>
      <c r="H31" s="96"/>
      <c r="I31" s="96"/>
      <c r="J31" s="96"/>
      <c r="K31" s="97"/>
      <c r="L31" s="96"/>
      <c r="M31" s="96"/>
      <c r="N31" s="97"/>
      <c r="O31" s="97"/>
      <c r="P31" s="97"/>
      <c r="Q31" s="97"/>
      <c r="R31" s="97"/>
      <c r="S31" s="97"/>
      <c r="T31" s="97"/>
      <c r="U31" s="97"/>
    </row>
    <row r="32" ht="20.45" customHeight="1">
      <c r="A32" s="6"/>
      <c r="B32" s="7"/>
      <c r="C32" s="99"/>
      <c r="D32" s="7"/>
      <c r="E32" s="6"/>
      <c r="F32" s="7"/>
      <c r="G32" t="s" s="95">
        <v>77</v>
      </c>
      <c r="H32" s="7"/>
      <c r="I32" s="7"/>
      <c r="J32" s="7"/>
      <c r="K32" s="99"/>
      <c r="L32" s="7"/>
      <c r="M32" s="7"/>
      <c r="N32" s="99"/>
      <c r="O32" s="99"/>
      <c r="P32" s="6"/>
      <c r="Q32" s="6"/>
      <c r="R32" s="6"/>
      <c r="S32" s="6"/>
      <c r="T32" s="6"/>
      <c r="U32" s="6"/>
    </row>
    <row r="33" ht="19.9" customHeight="1">
      <c r="A33" s="6"/>
      <c r="B33" s="7"/>
      <c r="C33" s="99"/>
      <c r="D33" s="7"/>
      <c r="E33" s="6"/>
      <c r="F33" s="7"/>
      <c r="G33" s="6"/>
      <c r="H33" s="7"/>
      <c r="I33" s="7"/>
      <c r="J33" s="7"/>
      <c r="K33" s="6"/>
      <c r="L33" s="7"/>
      <c r="M33" s="7"/>
      <c r="N33" s="6"/>
      <c r="O33" s="6"/>
      <c r="P33" s="6"/>
      <c r="Q33" s="6"/>
      <c r="R33" s="6"/>
      <c r="S33" s="6"/>
      <c r="T33" s="6"/>
      <c r="U33" s="6"/>
    </row>
    <row r="34" ht="19.9" customHeight="1">
      <c r="A34" s="114"/>
      <c r="B34" s="115"/>
      <c r="C34" s="99"/>
      <c r="D34" s="7"/>
      <c r="E34" s="6"/>
      <c r="F34" s="7"/>
      <c r="G34" s="6"/>
      <c r="H34" s="7"/>
      <c r="I34" s="7"/>
      <c r="J34" s="7"/>
      <c r="K34" s="6"/>
      <c r="L34" s="7"/>
      <c r="M34" s="7"/>
      <c r="N34" s="6"/>
      <c r="O34" s="6"/>
      <c r="P34" s="6"/>
      <c r="Q34" s="6"/>
      <c r="R34" s="6"/>
      <c r="S34" s="6"/>
      <c r="T34" s="6"/>
      <c r="U34" s="6"/>
    </row>
    <row r="35" ht="19.9" customHeight="1">
      <c r="A35" s="114"/>
      <c r="B35" s="115"/>
      <c r="C35" s="99"/>
      <c r="D35" s="7"/>
      <c r="E35" s="6"/>
      <c r="F35" s="7"/>
      <c r="G35" s="6"/>
      <c r="H35" s="7"/>
      <c r="I35" s="7"/>
      <c r="J35" s="7"/>
      <c r="K35" s="6"/>
      <c r="L35" s="7"/>
      <c r="M35" s="7"/>
      <c r="N35" s="6"/>
      <c r="O35" s="6"/>
      <c r="P35" s="6"/>
      <c r="Q35" s="6"/>
      <c r="R35" s="6"/>
      <c r="S35" s="6"/>
      <c r="T35" s="6"/>
      <c r="U35" s="6"/>
    </row>
    <row r="36" ht="19.9" customHeight="1">
      <c r="A36" s="114"/>
      <c r="B36" s="115"/>
      <c r="C36" s="99"/>
      <c r="D36" s="7"/>
      <c r="E36" s="6"/>
      <c r="F36" s="7"/>
      <c r="G36" s="6"/>
      <c r="H36" s="7"/>
      <c r="I36" s="7"/>
      <c r="J36" s="7"/>
      <c r="K36" s="6"/>
      <c r="L36" s="7"/>
      <c r="M36" s="7"/>
      <c r="N36" s="6"/>
      <c r="O36" s="6"/>
      <c r="P36" s="6"/>
      <c r="Q36" s="6"/>
      <c r="R36" s="6"/>
      <c r="S36" s="6"/>
      <c r="T36" s="6"/>
      <c r="U36" s="6"/>
    </row>
    <row r="37" ht="13.55" customHeight="1">
      <c r="A37" s="6"/>
      <c r="B37" s="7"/>
      <c r="C37" s="6"/>
      <c r="D37" s="7"/>
      <c r="E37" s="6"/>
      <c r="F37" s="7"/>
      <c r="G37" s="6"/>
      <c r="H37" s="7"/>
      <c r="I37" s="7"/>
      <c r="J37" s="7"/>
      <c r="K37" s="6"/>
      <c r="L37" s="7"/>
      <c r="M37" s="7"/>
      <c r="N37" s="6"/>
      <c r="O37" s="6"/>
      <c r="P37" s="6"/>
      <c r="Q37" s="6"/>
      <c r="R37" s="6"/>
      <c r="S37" s="6"/>
      <c r="T37" s="6"/>
      <c r="U37" s="6"/>
    </row>
    <row r="38" ht="13.55" customHeight="1">
      <c r="A38" s="6"/>
      <c r="B38" s="7"/>
      <c r="C38" s="6"/>
      <c r="D38" s="7"/>
      <c r="E38" s="6"/>
      <c r="F38" s="7"/>
      <c r="G38" s="6"/>
      <c r="H38" s="7"/>
      <c r="I38" s="7"/>
      <c r="J38" s="7"/>
      <c r="K38" s="6"/>
      <c r="L38" s="7"/>
      <c r="M38" s="7"/>
      <c r="N38" s="6"/>
      <c r="O38" s="6"/>
      <c r="P38" s="6"/>
      <c r="Q38" s="6"/>
      <c r="R38" s="6"/>
      <c r="S38" s="6"/>
      <c r="T38" s="6"/>
      <c r="U38" s="6"/>
    </row>
    <row r="39" ht="13.55" customHeight="1">
      <c r="A39" s="6"/>
      <c r="B39" s="7"/>
      <c r="C39" s="6"/>
      <c r="D39" s="7"/>
      <c r="E39" s="6"/>
      <c r="F39" s="7"/>
      <c r="G39" s="6"/>
      <c r="H39" s="7"/>
      <c r="I39" s="7"/>
      <c r="J39" s="7"/>
      <c r="K39" s="6"/>
      <c r="L39" s="7"/>
      <c r="M39" s="7"/>
      <c r="N39" s="6"/>
      <c r="O39" s="6"/>
      <c r="P39" s="6"/>
      <c r="Q39" s="6"/>
      <c r="R39" s="6"/>
      <c r="S39" s="6"/>
      <c r="T39" s="6"/>
      <c r="U39" s="6"/>
    </row>
    <row r="40" ht="13.55" customHeight="1">
      <c r="A40" s="6"/>
      <c r="B40" s="7"/>
      <c r="C40" s="6"/>
      <c r="D40" s="7"/>
      <c r="E40" s="6"/>
      <c r="F40" s="7"/>
      <c r="G40" s="6"/>
      <c r="H40" s="7"/>
      <c r="I40" s="7"/>
      <c r="J40" s="7"/>
      <c r="K40" s="6"/>
      <c r="L40" s="7"/>
      <c r="M40" s="7"/>
      <c r="N40" s="6"/>
      <c r="O40" s="6"/>
      <c r="P40" s="6"/>
      <c r="Q40" s="6"/>
      <c r="R40" s="6"/>
      <c r="S40" s="6"/>
      <c r="T40" s="6"/>
      <c r="U40" s="6"/>
    </row>
    <row r="41" ht="13.55" customHeight="1">
      <c r="A41" s="6"/>
      <c r="B41" s="7"/>
      <c r="C41" s="6"/>
      <c r="D41" s="7"/>
      <c r="E41" s="6"/>
      <c r="F41" s="7"/>
      <c r="G41" s="6"/>
      <c r="H41" s="7"/>
      <c r="I41" s="7"/>
      <c r="J41" s="7"/>
      <c r="K41" s="6"/>
      <c r="L41" s="7"/>
      <c r="M41" s="7"/>
      <c r="N41" s="6"/>
      <c r="O41" s="6"/>
      <c r="P41" s="6"/>
      <c r="Q41" s="6"/>
      <c r="R41" s="6"/>
      <c r="S41" s="6"/>
      <c r="T41" s="6"/>
      <c r="U41" s="6"/>
    </row>
    <row r="42" ht="13.55" customHeight="1">
      <c r="A42" s="6"/>
      <c r="B42" s="7"/>
      <c r="C42" s="6"/>
      <c r="D42" s="7"/>
      <c r="E42" s="6"/>
      <c r="F42" s="7"/>
      <c r="G42" s="6"/>
      <c r="H42" s="7"/>
      <c r="I42" s="7"/>
      <c r="J42" s="7"/>
      <c r="K42" s="6"/>
      <c r="L42" s="7"/>
      <c r="M42" s="7"/>
      <c r="N42" s="6"/>
      <c r="O42" s="6"/>
      <c r="P42" s="6"/>
      <c r="Q42" s="6"/>
      <c r="R42" s="6"/>
      <c r="S42" s="6"/>
      <c r="T42" s="6"/>
      <c r="U42" s="6"/>
    </row>
    <row r="43" ht="13.55" customHeight="1">
      <c r="A43" s="6"/>
      <c r="B43" s="7"/>
      <c r="C43" s="6"/>
      <c r="D43" s="7"/>
      <c r="E43" s="6"/>
      <c r="F43" s="7"/>
      <c r="G43" s="6"/>
      <c r="H43" s="7"/>
      <c r="I43" s="7"/>
      <c r="J43" s="7"/>
      <c r="K43" s="6"/>
      <c r="L43" s="7"/>
      <c r="M43" s="7"/>
      <c r="N43" s="6"/>
      <c r="O43" s="6"/>
      <c r="P43" s="6"/>
      <c r="Q43" s="6"/>
      <c r="R43" s="6"/>
      <c r="S43" s="6"/>
      <c r="T43" s="6"/>
      <c r="U43" s="6"/>
    </row>
    <row r="44" ht="13.55" customHeight="1">
      <c r="A44" s="6"/>
      <c r="B44" s="7"/>
      <c r="C44" s="6"/>
      <c r="D44" s="7"/>
      <c r="E44" s="6"/>
      <c r="F44" s="7"/>
      <c r="G44" s="6"/>
      <c r="H44" s="7"/>
      <c r="I44" s="7"/>
      <c r="J44" s="7"/>
      <c r="K44" s="6"/>
      <c r="L44" s="7"/>
      <c r="M44" s="7"/>
      <c r="N44" s="6"/>
      <c r="O44" s="6"/>
      <c r="P44" s="6"/>
      <c r="Q44" s="6"/>
      <c r="R44" s="6"/>
      <c r="S44" s="6"/>
      <c r="T44" s="6"/>
      <c r="U44" s="6"/>
    </row>
    <row r="45" ht="13.55" customHeight="1">
      <c r="A45" s="6"/>
      <c r="B45" s="7"/>
      <c r="C45" s="6"/>
      <c r="D45" s="7"/>
      <c r="E45" s="6"/>
      <c r="F45" s="7"/>
      <c r="G45" s="6"/>
      <c r="H45" s="7"/>
      <c r="I45" s="7"/>
      <c r="J45" s="7"/>
      <c r="K45" s="6"/>
      <c r="L45" s="7"/>
      <c r="M45" s="7"/>
      <c r="N45" s="6"/>
      <c r="O45" s="6"/>
      <c r="P45" s="6"/>
      <c r="Q45" s="6"/>
      <c r="R45" s="6"/>
      <c r="S45" s="6"/>
      <c r="T45" s="6"/>
      <c r="U45" s="6"/>
    </row>
    <row r="46" ht="13.55" customHeight="1">
      <c r="A46" s="6"/>
      <c r="B46" s="7"/>
      <c r="C46" s="6"/>
      <c r="D46" s="7"/>
      <c r="E46" s="6"/>
      <c r="F46" s="7"/>
      <c r="G46" s="6"/>
      <c r="H46" s="7"/>
      <c r="I46" s="7"/>
      <c r="J46" s="7"/>
      <c r="K46" s="6"/>
      <c r="L46" s="7"/>
      <c r="M46" s="7"/>
      <c r="N46" s="6"/>
      <c r="O46" s="6"/>
      <c r="P46" s="6"/>
      <c r="Q46" s="6"/>
      <c r="R46" s="6"/>
      <c r="S46" s="6"/>
      <c r="T46" s="6"/>
      <c r="U46" s="6"/>
    </row>
  </sheetData>
  <mergeCells count="3">
    <mergeCell ref="A1:E1"/>
    <mergeCell ref="A3:C3"/>
    <mergeCell ref="G31:U31"/>
  </mergeCells>
  <pageMargins left="0.511811" right="0.511811" top="0.787402" bottom="0.787402" header="0.314961" footer="0.314961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