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éLuis\Documents\-- UFBA - Coord Colegiado\- Instrumentos\"/>
    </mc:Choice>
  </mc:AlternateContent>
  <xr:revisionPtr revIDLastSave="0" documentId="13_ncr:1_{714F6096-B6D4-476D-AC27-AE74E262B2EF}" xr6:coauthVersionLast="47" xr6:coauthVersionMax="47" xr10:uidLastSave="{00000000-0000-0000-0000-000000000000}"/>
  <bookViews>
    <workbookView xWindow="-120" yWindow="-120" windowWidth="20730" windowHeight="11160" activeTab="1" xr2:uid="{0F897649-0F96-4954-A37C-E78DBDE330C7}"/>
  </bookViews>
  <sheets>
    <sheet name="historico" sheetId="1" r:id="rId1"/>
    <sheet name="historico_Subjetividad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3" l="1"/>
  <c r="D18" i="3" s="1"/>
  <c r="M14" i="3"/>
  <c r="B14" i="3"/>
  <c r="B15" i="3" s="1"/>
  <c r="F13" i="3"/>
  <c r="F14" i="3" s="1"/>
  <c r="J6" i="3"/>
  <c r="J7" i="3" s="1"/>
  <c r="L13" i="3" s="1"/>
  <c r="M13" i="3" s="1"/>
  <c r="H6" i="3"/>
  <c r="H7" i="3" s="1"/>
  <c r="L12" i="3" s="1"/>
  <c r="M12" i="3" s="1"/>
  <c r="D15" i="1"/>
  <c r="D16" i="1" s="1"/>
  <c r="L10" i="1" s="1"/>
  <c r="M10" i="1" s="1"/>
  <c r="L14" i="1"/>
  <c r="M14" i="1" s="1"/>
  <c r="B12" i="1"/>
  <c r="B13" i="1" s="1"/>
  <c r="F11" i="1"/>
  <c r="F12" i="1" s="1"/>
  <c r="L11" i="1" s="1"/>
  <c r="M11" i="1" s="1"/>
  <c r="J6" i="1"/>
  <c r="J7" i="1" s="1"/>
  <c r="L13" i="1" s="1"/>
  <c r="M13" i="1" s="1"/>
  <c r="H6" i="1"/>
  <c r="H7" i="1" s="1"/>
  <c r="L12" i="1" s="1"/>
  <c r="M12" i="1" s="1"/>
  <c r="L3" i="3" l="1"/>
  <c r="L11" i="3"/>
  <c r="M11" i="3" s="1"/>
  <c r="L9" i="3"/>
  <c r="L4" i="3"/>
  <c r="L6" i="3" s="1"/>
  <c r="L3" i="1"/>
  <c r="L4" i="1"/>
  <c r="L6" i="1" s="1"/>
  <c r="L9" i="1"/>
  <c r="M9" i="1" s="1"/>
  <c r="M9" i="3" l="1"/>
</calcChain>
</file>

<file path=xl/sharedStrings.xml><?xml version="1.0" encoding="utf-8"?>
<sst xmlns="http://schemas.openxmlformats.org/spreadsheetml/2006/main" count="100" uniqueCount="38">
  <si>
    <t>QUADRO GERAL</t>
  </si>
  <si>
    <t>OBRIGATÓRIAS</t>
  </si>
  <si>
    <t>CH</t>
  </si>
  <si>
    <t>OPTATIVA SAÚDE</t>
  </si>
  <si>
    <t>LIVRE ESCOLHA</t>
  </si>
  <si>
    <t>ARTÍSTICAS</t>
  </si>
  <si>
    <t>HUMANÍSTICAS</t>
  </si>
  <si>
    <t>TOTAL DE CH CURSADA</t>
  </si>
  <si>
    <t>HACA01</t>
  </si>
  <si>
    <t>TOTAL DE CH FALTANTE</t>
  </si>
  <si>
    <t>HACA34</t>
  </si>
  <si>
    <t>TOTAL DE HORAS  COMPLEMENTARES</t>
  </si>
  <si>
    <t>HACA10</t>
  </si>
  <si>
    <t>TOTAL</t>
  </si>
  <si>
    <t>CH TOTAL</t>
  </si>
  <si>
    <t>HACA40</t>
  </si>
  <si>
    <t xml:space="preserve">FALTAM </t>
  </si>
  <si>
    <t>HACA78</t>
  </si>
  <si>
    <t>RECOMENDAÇÕES PARA FORMAR</t>
  </si>
  <si>
    <t>NÚMERO DE CCS</t>
  </si>
  <si>
    <t>HACB17</t>
  </si>
  <si>
    <t>LETE43</t>
  </si>
  <si>
    <t>OPTATIVAS DE SAÚDE</t>
  </si>
  <si>
    <t>LETE45</t>
  </si>
  <si>
    <t>FALTAM</t>
  </si>
  <si>
    <t>COMPLEMENTARES</t>
  </si>
  <si>
    <t>Observações:</t>
  </si>
  <si>
    <t>Humanísticas: ADM, COM, DIR, ECO, EDC, FCC, FCH, ICI, IPS</t>
  </si>
  <si>
    <t>Artísticas: DAN, EBA, LET, MUS, TEA</t>
  </si>
  <si>
    <t>Optativas de Saúde: BIO, ENF, FAR, FOF, ICS, MED, MEV, NUT</t>
  </si>
  <si>
    <t xml:space="preserve">Estudante: </t>
  </si>
  <si>
    <t>Científicas: ARQ, ENG, FIS,  GEO, MAT</t>
  </si>
  <si>
    <t>IPSB70</t>
  </si>
  <si>
    <t>IPSB71</t>
  </si>
  <si>
    <t>OPTATIVAS AC</t>
  </si>
  <si>
    <t>OPTATIVAS DE ÁREA DE CONCENTRAÇÃO</t>
  </si>
  <si>
    <t>Optativas de Área de concentração: componentes classificados como OC</t>
  </si>
  <si>
    <t xml:space="preserve"> OC na Grade Compacta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</si>
</sst>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 applyAlignment="1">
      <alignment horizontal="center"/>
    </xf>
    <xf numFmtId="0" fontId="0" fillId="4" borderId="1" xfId="0" applyFill="1" applyBorder="1"/>
    <xf numFmtId="0" fontId="0" fillId="4" borderId="2" xfId="0" applyFill="1" applyBorder="1" applyAlignment="1">
      <alignment horizontal="center"/>
    </xf>
    <xf numFmtId="0" fontId="0" fillId="5" borderId="1" xfId="0" applyFill="1" applyBorder="1"/>
    <xf numFmtId="0" fontId="0" fillId="5" borderId="2" xfId="0" applyFill="1" applyBorder="1" applyAlignment="1">
      <alignment horizontal="center"/>
    </xf>
    <xf numFmtId="0" fontId="0" fillId="6" borderId="1" xfId="0" applyFill="1" applyBorder="1"/>
    <xf numFmtId="0" fontId="0" fillId="6" borderId="2" xfId="0" applyFill="1" applyBorder="1" applyAlignment="1">
      <alignment horizontal="center"/>
    </xf>
    <xf numFmtId="0" fontId="1" fillId="7" borderId="1" xfId="0" applyFont="1" applyFill="1" applyBorder="1"/>
    <xf numFmtId="0" fontId="1" fillId="7" borderId="2" xfId="0" applyFont="1" applyFill="1" applyBorder="1" applyAlignment="1">
      <alignment horizontal="center"/>
    </xf>
    <xf numFmtId="0" fontId="0" fillId="2" borderId="3" xfId="0" applyFill="1" applyBorder="1"/>
    <xf numFmtId="0" fontId="0" fillId="2" borderId="0" xfId="0" applyFill="1" applyAlignment="1">
      <alignment horizontal="center"/>
    </xf>
    <xf numFmtId="0" fontId="0" fillId="3" borderId="3" xfId="0" applyFill="1" applyBorder="1"/>
    <xf numFmtId="0" fontId="0" fillId="3" borderId="4" xfId="0" applyFill="1" applyBorder="1" applyAlignment="1">
      <alignment horizontal="center"/>
    </xf>
    <xf numFmtId="0" fontId="0" fillId="4" borderId="3" xfId="0" applyFill="1" applyBorder="1"/>
    <xf numFmtId="0" fontId="0" fillId="4" borderId="4" xfId="0" applyFill="1" applyBorder="1" applyAlignment="1">
      <alignment horizontal="center"/>
    </xf>
    <xf numFmtId="0" fontId="0" fillId="5" borderId="3" xfId="0" applyFill="1" applyBorder="1"/>
    <xf numFmtId="0" fontId="0" fillId="5" borderId="4" xfId="0" applyFill="1" applyBorder="1" applyAlignment="1">
      <alignment horizontal="center"/>
    </xf>
    <xf numFmtId="0" fontId="0" fillId="6" borderId="3" xfId="0" applyFill="1" applyBorder="1"/>
    <xf numFmtId="0" fontId="0" fillId="6" borderId="4" xfId="0" applyFill="1" applyBorder="1" applyAlignment="1">
      <alignment horizontal="center"/>
    </xf>
    <xf numFmtId="0" fontId="1" fillId="7" borderId="3" xfId="0" applyFont="1" applyFill="1" applyBorder="1"/>
    <xf numFmtId="0" fontId="1" fillId="7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5" borderId="5" xfId="0" applyFill="1" applyBorder="1"/>
    <xf numFmtId="0" fontId="0" fillId="5" borderId="6" xfId="0" applyFill="1" applyBorder="1" applyAlignment="1">
      <alignment horizontal="center"/>
    </xf>
    <xf numFmtId="0" fontId="0" fillId="6" borderId="5" xfId="0" applyFill="1" applyBorder="1"/>
    <xf numFmtId="0" fontId="0" fillId="6" borderId="6" xfId="0" applyFill="1" applyBorder="1" applyAlignment="1">
      <alignment horizontal="center"/>
    </xf>
    <xf numFmtId="0" fontId="1" fillId="8" borderId="7" xfId="0" applyFont="1" applyFill="1" applyBorder="1"/>
    <xf numFmtId="0" fontId="1" fillId="8" borderId="8" xfId="0" applyFont="1" applyFill="1" applyBorder="1" applyAlignment="1">
      <alignment horizontal="center"/>
    </xf>
    <xf numFmtId="0" fontId="1" fillId="8" borderId="9" xfId="0" applyFont="1" applyFill="1" applyBorder="1"/>
    <xf numFmtId="0" fontId="1" fillId="7" borderId="5" xfId="0" applyFont="1" applyFill="1" applyBorder="1"/>
    <xf numFmtId="0" fontId="1" fillId="7" borderId="6" xfId="0" applyFont="1" applyFill="1" applyBorder="1" applyAlignment="1">
      <alignment horizontal="center"/>
    </xf>
    <xf numFmtId="0" fontId="1" fillId="8" borderId="10" xfId="0" applyFont="1" applyFill="1" applyBorder="1"/>
    <xf numFmtId="0" fontId="1" fillId="8" borderId="11" xfId="0" applyFont="1" applyFill="1" applyBorder="1" applyAlignment="1">
      <alignment horizontal="center"/>
    </xf>
    <xf numFmtId="0" fontId="1" fillId="8" borderId="12" xfId="0" applyFont="1" applyFill="1" applyBorder="1"/>
    <xf numFmtId="0" fontId="1" fillId="9" borderId="1" xfId="0" applyFont="1" applyFill="1" applyBorder="1"/>
    <xf numFmtId="0" fontId="1" fillId="9" borderId="13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0" fillId="9" borderId="3" xfId="0" applyFill="1" applyBorder="1"/>
    <xf numFmtId="0" fontId="0" fillId="9" borderId="14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4" borderId="5" xfId="0" applyFill="1" applyBorder="1"/>
    <xf numFmtId="0" fontId="0" fillId="4" borderId="6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Alignment="1">
      <alignment horizontal="center"/>
    </xf>
    <xf numFmtId="0" fontId="1" fillId="8" borderId="9" xfId="0" applyFont="1" applyFill="1" applyBorder="1" applyAlignment="1">
      <alignment horizontal="right"/>
    </xf>
    <xf numFmtId="0" fontId="1" fillId="8" borderId="15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right"/>
    </xf>
    <xf numFmtId="0" fontId="1" fillId="8" borderId="10" xfId="0" applyFont="1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Alignment="1">
      <alignment horizontal="center"/>
    </xf>
    <xf numFmtId="0" fontId="0" fillId="9" borderId="5" xfId="0" applyFill="1" applyBorder="1"/>
    <xf numFmtId="0" fontId="0" fillId="9" borderId="17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1" fillId="8" borderId="18" xfId="0" applyFont="1" applyFill="1" applyBorder="1"/>
    <xf numFmtId="0" fontId="1" fillId="8" borderId="19" xfId="0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4" borderId="21" xfId="0" applyFill="1" applyBorder="1"/>
    <xf numFmtId="0" fontId="0" fillId="4" borderId="22" xfId="0" applyFill="1" applyBorder="1"/>
    <xf numFmtId="0" fontId="0" fillId="4" borderId="23" xfId="0" applyFill="1" applyBorder="1"/>
    <xf numFmtId="0" fontId="1" fillId="8" borderId="24" xfId="0" applyFont="1" applyFill="1" applyBorder="1"/>
    <xf numFmtId="0" fontId="0" fillId="4" borderId="26" xfId="0" applyFill="1" applyBorder="1"/>
    <xf numFmtId="0" fontId="0" fillId="4" borderId="27" xfId="0" applyFill="1" applyBorder="1" applyAlignment="1">
      <alignment horizontal="center"/>
    </xf>
    <xf numFmtId="0" fontId="0" fillId="3" borderId="22" xfId="0" applyFill="1" applyBorder="1"/>
    <xf numFmtId="0" fontId="0" fillId="2" borderId="25" xfId="0" applyFill="1" applyBorder="1"/>
    <xf numFmtId="0" fontId="0" fillId="2" borderId="14" xfId="0" applyFill="1" applyBorder="1"/>
    <xf numFmtId="0" fontId="0" fillId="2" borderId="16" xfId="0" applyFill="1" applyBorder="1"/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A5888-D353-4F9C-AF0E-49EED2D464C5}">
  <dimension ref="A1:M21"/>
  <sheetViews>
    <sheetView workbookViewId="0">
      <selection activeCell="L3" sqref="L3"/>
    </sheetView>
  </sheetViews>
  <sheetFormatPr defaultRowHeight="15" x14ac:dyDescent="0.25"/>
  <cols>
    <col min="1" max="1" width="13.5703125" bestFit="1" customWidth="1"/>
    <col min="3" max="3" width="15.28515625" bestFit="1" customWidth="1"/>
    <col min="5" max="5" width="13.7109375" bestFit="1" customWidth="1"/>
    <col min="7" max="7" width="10.28515625" bestFit="1" customWidth="1"/>
    <col min="9" max="9" width="13.85546875" bestFit="1" customWidth="1"/>
    <col min="11" max="11" width="33.7109375" bestFit="1" customWidth="1"/>
    <col min="13" max="13" width="15.28515625" bestFit="1" customWidth="1"/>
  </cols>
  <sheetData>
    <row r="1" spans="1:13" x14ac:dyDescent="0.25">
      <c r="A1" s="75" t="s">
        <v>30</v>
      </c>
      <c r="B1" s="75"/>
      <c r="C1" s="75"/>
      <c r="D1" s="75"/>
      <c r="E1" s="75"/>
      <c r="F1" s="75"/>
      <c r="G1" s="75"/>
      <c r="H1" s="1"/>
      <c r="J1" s="1"/>
      <c r="L1" s="1"/>
      <c r="M1" s="1"/>
    </row>
    <row r="2" spans="1:13" ht="15.75" thickBot="1" x14ac:dyDescent="0.3">
      <c r="B2" s="1"/>
      <c r="D2" s="1"/>
      <c r="F2" s="1"/>
      <c r="H2" s="1"/>
      <c r="J2" s="1"/>
      <c r="K2" s="2" t="s">
        <v>0</v>
      </c>
      <c r="L2" s="1"/>
      <c r="M2" s="1"/>
    </row>
    <row r="3" spans="1:13" x14ac:dyDescent="0.25">
      <c r="A3" s="3" t="s">
        <v>1</v>
      </c>
      <c r="B3" s="4" t="s">
        <v>2</v>
      </c>
      <c r="C3" s="5" t="s">
        <v>3</v>
      </c>
      <c r="D3" s="6" t="s">
        <v>2</v>
      </c>
      <c r="E3" s="7" t="s">
        <v>4</v>
      </c>
      <c r="F3" s="8" t="s">
        <v>2</v>
      </c>
      <c r="G3" s="9" t="s">
        <v>5</v>
      </c>
      <c r="H3" s="10" t="s">
        <v>2</v>
      </c>
      <c r="I3" s="11" t="s">
        <v>6</v>
      </c>
      <c r="J3" s="12" t="s">
        <v>2</v>
      </c>
      <c r="K3" s="13" t="s">
        <v>7</v>
      </c>
      <c r="L3" s="14">
        <f>B12+D15+F11+H6+J6</f>
        <v>0</v>
      </c>
      <c r="M3" s="1"/>
    </row>
    <row r="4" spans="1:13" ht="21" customHeight="1" x14ac:dyDescent="0.25">
      <c r="A4" s="15" t="s">
        <v>8</v>
      </c>
      <c r="B4" s="16"/>
      <c r="C4" s="17"/>
      <c r="D4" s="18"/>
      <c r="E4" s="19"/>
      <c r="F4" s="20"/>
      <c r="G4" s="21"/>
      <c r="H4" s="22"/>
      <c r="I4" s="23"/>
      <c r="J4" s="24"/>
      <c r="K4" s="25" t="s">
        <v>9</v>
      </c>
      <c r="L4" s="26">
        <f>B13+D16+F12+H7+J7</f>
        <v>-2040</v>
      </c>
      <c r="M4" s="1"/>
    </row>
    <row r="5" spans="1:13" ht="19.899999999999999" customHeight="1" thickBot="1" x14ac:dyDescent="0.3">
      <c r="A5" s="15" t="s">
        <v>10</v>
      </c>
      <c r="B5" s="27"/>
      <c r="C5" s="17"/>
      <c r="D5" s="18"/>
      <c r="E5" s="19"/>
      <c r="F5" s="20"/>
      <c r="G5" s="28"/>
      <c r="H5" s="29"/>
      <c r="I5" s="30"/>
      <c r="J5" s="31"/>
      <c r="K5" s="25" t="s">
        <v>11</v>
      </c>
      <c r="L5" s="26"/>
      <c r="M5" s="1"/>
    </row>
    <row r="6" spans="1:13" ht="19.899999999999999" customHeight="1" thickBot="1" x14ac:dyDescent="0.3">
      <c r="A6" s="15" t="s">
        <v>12</v>
      </c>
      <c r="B6" s="27"/>
      <c r="C6" s="17"/>
      <c r="D6" s="18"/>
      <c r="E6" s="19"/>
      <c r="F6" s="20"/>
      <c r="G6" s="32" t="s">
        <v>13</v>
      </c>
      <c r="H6" s="33">
        <f>SUM(H4:H5)</f>
        <v>0</v>
      </c>
      <c r="I6" s="34" t="s">
        <v>13</v>
      </c>
      <c r="J6" s="33">
        <f>SUM(J4:J5)</f>
        <v>0</v>
      </c>
      <c r="K6" s="35" t="s">
        <v>14</v>
      </c>
      <c r="L6" s="36">
        <f>L4+L5</f>
        <v>-2040</v>
      </c>
      <c r="M6" s="1"/>
    </row>
    <row r="7" spans="1:13" ht="19.149999999999999" customHeight="1" thickBot="1" x14ac:dyDescent="0.3">
      <c r="A7" s="15" t="s">
        <v>15</v>
      </c>
      <c r="B7" s="27"/>
      <c r="C7" s="17"/>
      <c r="D7" s="18"/>
      <c r="E7" s="19"/>
      <c r="F7" s="20"/>
      <c r="G7" s="37" t="s">
        <v>16</v>
      </c>
      <c r="H7" s="38">
        <f>H6-136</f>
        <v>-136</v>
      </c>
      <c r="I7" s="39" t="s">
        <v>16</v>
      </c>
      <c r="J7" s="38">
        <f>J6-136</f>
        <v>-136</v>
      </c>
      <c r="L7" s="1"/>
      <c r="M7" s="1"/>
    </row>
    <row r="8" spans="1:13" ht="21.6" customHeight="1" x14ac:dyDescent="0.25">
      <c r="A8" s="15" t="s">
        <v>17</v>
      </c>
      <c r="B8" s="27"/>
      <c r="C8" s="17"/>
      <c r="D8" s="18"/>
      <c r="E8" s="19"/>
      <c r="F8" s="20"/>
      <c r="H8" s="1"/>
      <c r="J8" s="1"/>
      <c r="K8" s="40" t="s">
        <v>18</v>
      </c>
      <c r="L8" s="41" t="s">
        <v>2</v>
      </c>
      <c r="M8" s="42" t="s">
        <v>19</v>
      </c>
    </row>
    <row r="9" spans="1:13" ht="20.45" customHeight="1" x14ac:dyDescent="0.25">
      <c r="A9" s="15" t="s">
        <v>20</v>
      </c>
      <c r="B9" s="27"/>
      <c r="C9" s="17"/>
      <c r="D9" s="18"/>
      <c r="E9" s="19"/>
      <c r="F9" s="20"/>
      <c r="H9" s="1"/>
      <c r="J9" s="1"/>
      <c r="K9" s="43" t="s">
        <v>1</v>
      </c>
      <c r="L9" s="44">
        <f>-B13</f>
        <v>544</v>
      </c>
      <c r="M9" s="45">
        <f>L9/68</f>
        <v>8</v>
      </c>
    </row>
    <row r="10" spans="1:13" ht="19.149999999999999" customHeight="1" thickBot="1" x14ac:dyDescent="0.3">
      <c r="A10" s="15" t="s">
        <v>21</v>
      </c>
      <c r="B10" s="27"/>
      <c r="C10" s="17"/>
      <c r="D10" s="18"/>
      <c r="E10" s="46"/>
      <c r="F10" s="47"/>
      <c r="H10" s="1"/>
      <c r="J10" s="1"/>
      <c r="K10" s="43" t="s">
        <v>22</v>
      </c>
      <c r="L10" s="44">
        <f>-D16</f>
        <v>748</v>
      </c>
      <c r="M10" s="45">
        <f t="shared" ref="M10:M13" si="0">L10/68</f>
        <v>11</v>
      </c>
    </row>
    <row r="11" spans="1:13" ht="21.6" customHeight="1" thickBot="1" x14ac:dyDescent="0.3">
      <c r="A11" s="48" t="s">
        <v>23</v>
      </c>
      <c r="B11" s="49"/>
      <c r="C11" s="17"/>
      <c r="D11" s="18"/>
      <c r="E11" s="34" t="s">
        <v>13</v>
      </c>
      <c r="F11" s="33">
        <f>SUM(F4:F10)</f>
        <v>0</v>
      </c>
      <c r="H11" s="1"/>
      <c r="J11" s="1"/>
      <c r="K11" s="43" t="s">
        <v>4</v>
      </c>
      <c r="L11" s="44">
        <f>-F12</f>
        <v>476</v>
      </c>
      <c r="M11" s="45">
        <f t="shared" si="0"/>
        <v>7</v>
      </c>
    </row>
    <row r="12" spans="1:13" ht="20.45" customHeight="1" thickBot="1" x14ac:dyDescent="0.3">
      <c r="A12" s="50" t="s">
        <v>13</v>
      </c>
      <c r="B12" s="51">
        <f>SUM(B4:B11)</f>
        <v>0</v>
      </c>
      <c r="C12" s="17"/>
      <c r="D12" s="18"/>
      <c r="E12" s="39" t="s">
        <v>24</v>
      </c>
      <c r="F12" s="38">
        <f>F11-476</f>
        <v>-476</v>
      </c>
      <c r="H12" s="1"/>
      <c r="J12" s="1"/>
      <c r="K12" s="43" t="s">
        <v>5</v>
      </c>
      <c r="L12" s="44">
        <f>-H7</f>
        <v>136</v>
      </c>
      <c r="M12" s="45">
        <f t="shared" si="0"/>
        <v>2</v>
      </c>
    </row>
    <row r="13" spans="1:13" ht="19.899999999999999" customHeight="1" thickBot="1" x14ac:dyDescent="0.3">
      <c r="A13" s="52" t="s">
        <v>24</v>
      </c>
      <c r="B13" s="53">
        <f>B12-544</f>
        <v>-544</v>
      </c>
      <c r="C13" s="17"/>
      <c r="D13" s="18"/>
      <c r="F13" s="1"/>
      <c r="H13" s="1"/>
      <c r="J13" s="1"/>
      <c r="K13" s="43" t="s">
        <v>6</v>
      </c>
      <c r="L13" s="44">
        <f>-J7</f>
        <v>136</v>
      </c>
      <c r="M13" s="45">
        <f t="shared" si="0"/>
        <v>2</v>
      </c>
    </row>
    <row r="14" spans="1:13" ht="19.149999999999999" customHeight="1" thickBot="1" x14ac:dyDescent="0.3">
      <c r="B14" s="1"/>
      <c r="C14" s="54"/>
      <c r="D14" s="55"/>
      <c r="F14" s="1"/>
      <c r="H14" s="1"/>
      <c r="J14" s="1"/>
      <c r="K14" s="56" t="s">
        <v>25</v>
      </c>
      <c r="L14" s="57">
        <f>L5</f>
        <v>0</v>
      </c>
      <c r="M14" s="58">
        <f>360-L14</f>
        <v>360</v>
      </c>
    </row>
    <row r="15" spans="1:13" x14ac:dyDescent="0.25">
      <c r="B15" s="1"/>
      <c r="C15" s="59" t="s">
        <v>13</v>
      </c>
      <c r="D15" s="60">
        <f>SUM(D4:D14)</f>
        <v>0</v>
      </c>
      <c r="F15" s="1"/>
      <c r="H15" s="1"/>
      <c r="J15" s="1"/>
      <c r="L15" s="1"/>
      <c r="M15" s="1"/>
    </row>
    <row r="16" spans="1:13" ht="15.75" thickBot="1" x14ac:dyDescent="0.3">
      <c r="B16" s="1"/>
      <c r="C16" s="39" t="s">
        <v>24</v>
      </c>
      <c r="D16" s="38">
        <f>D15-748</f>
        <v>-748</v>
      </c>
      <c r="F16" s="1"/>
      <c r="H16" s="1"/>
      <c r="J16" s="1"/>
      <c r="L16" s="1"/>
      <c r="M16" s="1"/>
    </row>
    <row r="17" spans="1:13" x14ac:dyDescent="0.25">
      <c r="A17" s="2" t="s">
        <v>26</v>
      </c>
      <c r="B17" s="1"/>
      <c r="D17" s="1"/>
      <c r="F17" s="1"/>
      <c r="H17" s="1"/>
      <c r="J17" s="1"/>
      <c r="L17" s="1"/>
      <c r="M17" s="1"/>
    </row>
    <row r="18" spans="1:13" x14ac:dyDescent="0.25">
      <c r="A18" s="76" t="s">
        <v>27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</row>
    <row r="19" spans="1:13" x14ac:dyDescent="0.25">
      <c r="A19" s="76" t="s">
        <v>28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</row>
    <row r="20" spans="1:13" x14ac:dyDescent="0.25">
      <c r="A20" s="76" t="s">
        <v>29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</row>
    <row r="21" spans="1:13" x14ac:dyDescent="0.25">
      <c r="A21" s="76" t="s">
        <v>31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</row>
  </sheetData>
  <mergeCells count="5">
    <mergeCell ref="A1:G1"/>
    <mergeCell ref="A18:M18"/>
    <mergeCell ref="A19:M19"/>
    <mergeCell ref="A20:M20"/>
    <mergeCell ref="A21:M2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7A44F-94FA-4BC0-B4B3-33469BC6B62E}">
  <dimension ref="A1:M24"/>
  <sheetViews>
    <sheetView tabSelected="1" topLeftCell="A7" workbookViewId="0">
      <selection activeCell="A21" sqref="A21:M21"/>
    </sheetView>
  </sheetViews>
  <sheetFormatPr defaultRowHeight="15" x14ac:dyDescent="0.25"/>
  <cols>
    <col min="1" max="1" width="13.5703125" bestFit="1" customWidth="1"/>
    <col min="3" max="3" width="15.28515625" bestFit="1" customWidth="1"/>
    <col min="5" max="5" width="13.7109375" bestFit="1" customWidth="1"/>
    <col min="7" max="7" width="10.28515625" bestFit="1" customWidth="1"/>
    <col min="9" max="9" width="13.85546875" bestFit="1" customWidth="1"/>
    <col min="11" max="11" width="35.28515625" bestFit="1" customWidth="1"/>
    <col min="13" max="13" width="15.28515625" bestFit="1" customWidth="1"/>
  </cols>
  <sheetData>
    <row r="1" spans="1:13" x14ac:dyDescent="0.25">
      <c r="A1" s="75" t="s">
        <v>30</v>
      </c>
      <c r="B1" s="75"/>
      <c r="C1" s="75"/>
      <c r="D1" s="75"/>
      <c r="E1" s="75"/>
      <c r="F1" s="75"/>
      <c r="G1" s="75"/>
      <c r="H1" s="1"/>
      <c r="J1" s="1"/>
      <c r="L1" s="1"/>
      <c r="M1" s="1"/>
    </row>
    <row r="2" spans="1:13" ht="15.75" thickBot="1" x14ac:dyDescent="0.3">
      <c r="B2" s="1"/>
      <c r="D2" s="1"/>
      <c r="F2" s="1"/>
      <c r="H2" s="1"/>
      <c r="J2" s="1"/>
      <c r="K2" s="2" t="s">
        <v>0</v>
      </c>
      <c r="L2" s="1"/>
      <c r="M2" s="1"/>
    </row>
    <row r="3" spans="1:13" x14ac:dyDescent="0.25">
      <c r="A3" s="3" t="s">
        <v>1</v>
      </c>
      <c r="B3" s="4" t="s">
        <v>2</v>
      </c>
      <c r="C3" s="5" t="s">
        <v>34</v>
      </c>
      <c r="D3" s="6" t="s">
        <v>2</v>
      </c>
      <c r="E3" s="62" t="s">
        <v>4</v>
      </c>
      <c r="F3" s="8" t="s">
        <v>2</v>
      </c>
      <c r="G3" s="9" t="s">
        <v>5</v>
      </c>
      <c r="H3" s="10" t="s">
        <v>2</v>
      </c>
      <c r="I3" s="11" t="s">
        <v>6</v>
      </c>
      <c r="J3" s="12" t="s">
        <v>2</v>
      </c>
      <c r="K3" s="13" t="s">
        <v>7</v>
      </c>
      <c r="L3" s="14">
        <f>B14+D17+F13+H6+J6</f>
        <v>0</v>
      </c>
      <c r="M3" s="1"/>
    </row>
    <row r="4" spans="1:13" ht="21" customHeight="1" x14ac:dyDescent="0.25">
      <c r="A4" s="15" t="s">
        <v>8</v>
      </c>
      <c r="B4" s="16"/>
      <c r="C4" s="17"/>
      <c r="D4" s="18"/>
      <c r="E4" s="63"/>
      <c r="F4" s="20"/>
      <c r="G4" s="21"/>
      <c r="H4" s="22"/>
      <c r="I4" s="23"/>
      <c r="J4" s="24"/>
      <c r="K4" s="25" t="s">
        <v>9</v>
      </c>
      <c r="L4" s="26">
        <f>B15+D18+F14+H7+J7</f>
        <v>-2040</v>
      </c>
      <c r="M4" s="1"/>
    </row>
    <row r="5" spans="1:13" ht="19.899999999999999" customHeight="1" thickBot="1" x14ac:dyDescent="0.3">
      <c r="A5" s="15" t="s">
        <v>10</v>
      </c>
      <c r="B5" s="27"/>
      <c r="C5" s="17"/>
      <c r="D5" s="18"/>
      <c r="E5" s="63"/>
      <c r="F5" s="20"/>
      <c r="G5" s="28"/>
      <c r="H5" s="29"/>
      <c r="I5" s="30"/>
      <c r="J5" s="31"/>
      <c r="K5" s="25" t="s">
        <v>11</v>
      </c>
      <c r="L5" s="26"/>
      <c r="M5" s="1"/>
    </row>
    <row r="6" spans="1:13" ht="19.899999999999999" customHeight="1" thickBot="1" x14ac:dyDescent="0.3">
      <c r="A6" s="15" t="s">
        <v>12</v>
      </c>
      <c r="B6" s="27"/>
      <c r="C6" s="17"/>
      <c r="D6" s="18"/>
      <c r="E6" s="63"/>
      <c r="F6" s="20"/>
      <c r="G6" s="32" t="s">
        <v>13</v>
      </c>
      <c r="H6" s="33">
        <f>SUM(H4:H5)</f>
        <v>0</v>
      </c>
      <c r="I6" s="34" t="s">
        <v>13</v>
      </c>
      <c r="J6" s="33">
        <f>SUM(J4:J5)</f>
        <v>0</v>
      </c>
      <c r="K6" s="35" t="s">
        <v>14</v>
      </c>
      <c r="L6" s="36">
        <f>L4+L5</f>
        <v>-2040</v>
      </c>
      <c r="M6" s="1"/>
    </row>
    <row r="7" spans="1:13" ht="19.149999999999999" customHeight="1" thickBot="1" x14ac:dyDescent="0.3">
      <c r="A7" s="15" t="s">
        <v>15</v>
      </c>
      <c r="B7" s="27"/>
      <c r="C7" s="17"/>
      <c r="D7" s="18"/>
      <c r="E7" s="63"/>
      <c r="F7" s="20"/>
      <c r="G7" s="37" t="s">
        <v>16</v>
      </c>
      <c r="H7" s="38">
        <f>H6-136</f>
        <v>-136</v>
      </c>
      <c r="I7" s="39" t="s">
        <v>16</v>
      </c>
      <c r="J7" s="38">
        <f>J6-136</f>
        <v>-136</v>
      </c>
      <c r="L7" s="1"/>
      <c r="M7" s="1"/>
    </row>
    <row r="8" spans="1:13" ht="21.6" customHeight="1" x14ac:dyDescent="0.25">
      <c r="A8" s="15" t="s">
        <v>17</v>
      </c>
      <c r="B8" s="27"/>
      <c r="C8" s="17"/>
      <c r="D8" s="18"/>
      <c r="E8" s="63"/>
      <c r="F8" s="20"/>
      <c r="H8" s="1"/>
      <c r="J8" s="1"/>
      <c r="K8" s="40" t="s">
        <v>18</v>
      </c>
      <c r="L8" s="41" t="s">
        <v>2</v>
      </c>
      <c r="M8" s="42" t="s">
        <v>19</v>
      </c>
    </row>
    <row r="9" spans="1:13" ht="20.45" customHeight="1" x14ac:dyDescent="0.25">
      <c r="A9" s="15" t="s">
        <v>20</v>
      </c>
      <c r="B9" s="27"/>
      <c r="C9" s="17"/>
      <c r="D9" s="18"/>
      <c r="E9" s="63"/>
      <c r="F9" s="20"/>
      <c r="H9" s="1"/>
      <c r="J9" s="1"/>
      <c r="K9" s="43" t="s">
        <v>1</v>
      </c>
      <c r="L9" s="44">
        <f>-B15</f>
        <v>680</v>
      </c>
      <c r="M9" s="45">
        <f>L9/68</f>
        <v>10</v>
      </c>
    </row>
    <row r="10" spans="1:13" ht="20.45" customHeight="1" x14ac:dyDescent="0.25">
      <c r="A10" s="15" t="s">
        <v>21</v>
      </c>
      <c r="B10" s="27"/>
      <c r="C10" s="17"/>
      <c r="D10" s="18"/>
      <c r="E10" s="66"/>
      <c r="F10" s="67"/>
      <c r="H10" s="1"/>
      <c r="J10" s="1"/>
      <c r="K10" s="43" t="s">
        <v>35</v>
      </c>
      <c r="L10" s="44">
        <v>476</v>
      </c>
      <c r="M10" s="45">
        <v>7</v>
      </c>
    </row>
    <row r="11" spans="1:13" ht="20.45" customHeight="1" x14ac:dyDescent="0.25">
      <c r="A11" s="69" t="s">
        <v>23</v>
      </c>
      <c r="B11" s="72"/>
      <c r="C11" s="68"/>
      <c r="D11" s="18"/>
      <c r="E11" s="66"/>
      <c r="F11" s="67"/>
      <c r="H11" s="1"/>
      <c r="J11" s="1"/>
      <c r="K11" s="43" t="s">
        <v>4</v>
      </c>
      <c r="L11" s="44">
        <f>-F14</f>
        <v>612</v>
      </c>
      <c r="M11" s="45">
        <f>L11/68</f>
        <v>9</v>
      </c>
    </row>
    <row r="12" spans="1:13" ht="19.149999999999999" customHeight="1" thickBot="1" x14ac:dyDescent="0.3">
      <c r="A12" s="70" t="s">
        <v>32</v>
      </c>
      <c r="B12" s="73"/>
      <c r="C12" s="68"/>
      <c r="D12" s="18"/>
      <c r="E12" s="64"/>
      <c r="F12" s="47"/>
      <c r="H12" s="1"/>
      <c r="J12" s="1"/>
      <c r="K12" s="43" t="s">
        <v>5</v>
      </c>
      <c r="L12" s="44">
        <f>-H7</f>
        <v>136</v>
      </c>
      <c r="M12" s="45">
        <f>L12/68</f>
        <v>2</v>
      </c>
    </row>
    <row r="13" spans="1:13" ht="21.6" customHeight="1" thickBot="1" x14ac:dyDescent="0.3">
      <c r="A13" s="71" t="s">
        <v>33</v>
      </c>
      <c r="B13" s="74"/>
      <c r="C13" s="68"/>
      <c r="D13" s="61"/>
      <c r="E13" s="65" t="s">
        <v>13</v>
      </c>
      <c r="F13" s="33">
        <f>SUM(F4:F12)</f>
        <v>0</v>
      </c>
      <c r="H13" s="1"/>
      <c r="J13" s="1"/>
      <c r="K13" s="43" t="s">
        <v>6</v>
      </c>
      <c r="L13" s="44">
        <f>-J7</f>
        <v>136</v>
      </c>
      <c r="M13" s="45">
        <f>L13/68</f>
        <v>2</v>
      </c>
    </row>
    <row r="14" spans="1:13" ht="20.45" customHeight="1" thickBot="1" x14ac:dyDescent="0.3">
      <c r="A14" s="50" t="s">
        <v>13</v>
      </c>
      <c r="B14" s="51">
        <f>SUM(B4:B13)</f>
        <v>0</v>
      </c>
      <c r="C14" s="17"/>
      <c r="D14" s="61"/>
      <c r="E14" s="37" t="s">
        <v>24</v>
      </c>
      <c r="F14" s="38">
        <f>F13-612</f>
        <v>-612</v>
      </c>
      <c r="H14" s="1"/>
      <c r="J14" s="1"/>
      <c r="K14" s="56" t="s">
        <v>25</v>
      </c>
      <c r="L14" s="57">
        <v>360</v>
      </c>
      <c r="M14" s="58">
        <f>360-L14</f>
        <v>0</v>
      </c>
    </row>
    <row r="15" spans="1:13" ht="19.899999999999999" customHeight="1" thickBot="1" x14ac:dyDescent="0.3">
      <c r="A15" s="52" t="s">
        <v>24</v>
      </c>
      <c r="B15" s="53">
        <f>B14-680</f>
        <v>-680</v>
      </c>
      <c r="C15" s="17"/>
      <c r="D15" s="18"/>
      <c r="F15" s="1"/>
      <c r="H15" s="1"/>
      <c r="J15" s="1"/>
    </row>
    <row r="16" spans="1:13" ht="19.149999999999999" customHeight="1" thickBot="1" x14ac:dyDescent="0.3">
      <c r="B16" s="1"/>
      <c r="C16" s="54"/>
      <c r="D16" s="55"/>
      <c r="F16" s="1"/>
      <c r="H16" s="1"/>
      <c r="J16" s="1"/>
    </row>
    <row r="17" spans="1:13" x14ac:dyDescent="0.25">
      <c r="B17" s="1"/>
      <c r="C17" s="59" t="s">
        <v>13</v>
      </c>
      <c r="D17" s="60">
        <f>SUM(D4:D16)</f>
        <v>0</v>
      </c>
      <c r="F17" s="1"/>
      <c r="H17" s="1"/>
      <c r="J17" s="1"/>
      <c r="L17" s="1"/>
      <c r="M17" s="1"/>
    </row>
    <row r="18" spans="1:13" ht="15.75" thickBot="1" x14ac:dyDescent="0.3">
      <c r="B18" s="1"/>
      <c r="C18" s="39" t="s">
        <v>24</v>
      </c>
      <c r="D18" s="38">
        <f>D17-476</f>
        <v>-476</v>
      </c>
      <c r="F18" s="1"/>
      <c r="H18" s="1"/>
      <c r="J18" s="1"/>
      <c r="L18" s="1"/>
      <c r="M18" s="1"/>
    </row>
    <row r="19" spans="1:13" x14ac:dyDescent="0.25">
      <c r="A19" s="2" t="s">
        <v>26</v>
      </c>
      <c r="B19" s="1"/>
      <c r="D19" s="1"/>
      <c r="F19" s="1"/>
      <c r="H19" s="1"/>
      <c r="J19" s="1"/>
      <c r="L19" s="1"/>
      <c r="M19" s="1"/>
    </row>
    <row r="20" spans="1:13" x14ac:dyDescent="0.25">
      <c r="A20" s="76" t="s">
        <v>27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</row>
    <row r="21" spans="1:13" x14ac:dyDescent="0.25">
      <c r="A21" s="76" t="s">
        <v>28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</row>
    <row r="22" spans="1:13" x14ac:dyDescent="0.25">
      <c r="A22" s="76" t="s">
        <v>29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</row>
    <row r="23" spans="1:13" x14ac:dyDescent="0.25">
      <c r="A23" s="76" t="s">
        <v>31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</row>
    <row r="24" spans="1:13" x14ac:dyDescent="0.25">
      <c r="A24" t="s">
        <v>36</v>
      </c>
      <c r="F24" t="s">
        <v>37</v>
      </c>
    </row>
  </sheetData>
  <mergeCells count="5">
    <mergeCell ref="A1:G1"/>
    <mergeCell ref="A20:M20"/>
    <mergeCell ref="A21:M21"/>
    <mergeCell ref="A22:M22"/>
    <mergeCell ref="A23:M2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historico</vt:lpstr>
      <vt:lpstr>historico_Subjetividades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Marques</dc:creator>
  <cp:lastModifiedBy>André Luis de Lima Carvalho</cp:lastModifiedBy>
  <dcterms:created xsi:type="dcterms:W3CDTF">2021-04-24T13:05:03Z</dcterms:created>
  <dcterms:modified xsi:type="dcterms:W3CDTF">2022-10-06T16:18:34Z</dcterms:modified>
</cp:coreProperties>
</file>